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2022 год" sheetId="2" r:id="rId1"/>
  </sheets>
  <definedNames>
    <definedName name="_xlnm.Print_Titles" localSheetId="0">'2022 год'!$12:$12</definedName>
    <definedName name="_xlnm.Print_Area" localSheetId="0">'2022 год'!$A$1:$B$82</definedName>
  </definedNames>
  <calcPr calcId="145621"/>
</workbook>
</file>

<file path=xl/calcChain.xml><?xml version="1.0" encoding="utf-8"?>
<calcChain xmlns="http://schemas.openxmlformats.org/spreadsheetml/2006/main">
  <c r="B14" i="2" l="1"/>
  <c r="B64" i="2" l="1"/>
  <c r="B63" i="2"/>
  <c r="B74" i="2" l="1"/>
  <c r="B56" i="2" l="1"/>
  <c r="B48" i="2"/>
  <c r="B41" i="2"/>
  <c r="B38" i="2" l="1"/>
  <c r="B37" i="2"/>
  <c r="B39" i="2"/>
  <c r="B15" i="2"/>
  <c r="B13" i="2" l="1"/>
  <c r="B62" i="2"/>
  <c r="B36" i="2"/>
  <c r="B82" i="2" l="1"/>
</calcChain>
</file>

<file path=xl/sharedStrings.xml><?xml version="1.0" encoding="utf-8"?>
<sst xmlns="http://schemas.openxmlformats.org/spreadsheetml/2006/main" count="83" uniqueCount="79">
  <si>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</si>
  <si>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</si>
  <si>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</si>
  <si>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</si>
  <si>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</si>
  <si>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</si>
  <si>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</si>
  <si>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</si>
  <si>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 xml:space="preserve"> </t>
  </si>
  <si>
    <t>Сумма                            на год</t>
  </si>
  <si>
    <t xml:space="preserve"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</si>
  <si>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</si>
  <si>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</si>
  <si>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- Югре" государственной программы "Поддержка занятости населения"(ОБ)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</si>
  <si>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- Югре" государственной программы "Экологическая безопасность" (ОБ) </t>
  </si>
  <si>
    <t xml:space="preserve"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 (ОБ) 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</si>
  <si>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(ОБ) 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</si>
  <si>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в рамках основного мероприятия "Организация летнего отдыха и оздоровления детей и молодёжи" подпрограммы "Общее образование. Дополнительное образование детей" государственной программы "Развитие образования" (ОБ) </t>
  </si>
  <si>
    <t xml:space="preserve">Субсидии 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"Жилищно-коммунальный комплекс и городская среда"(ОБ) </t>
  </si>
  <si>
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</si>
  <si>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 (ОБ) </t>
  </si>
  <si>
    <t>Иные межбюджетные трансферты местным бюджетам:</t>
  </si>
  <si>
    <t>к решению Думы</t>
  </si>
  <si>
    <t>Субвенции на организацию осуществления мероприятий по проведению дезинсекции и дератизации в Ханты-Мансийском автономном округе -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 (ОБ)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</si>
  <si>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(ОБ) </t>
  </si>
  <si>
    <t xml:space="preserve">Субвенции на осуществление деятельности по опеке и попечительству в рамках основного мероприятия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 подпрограммы "Поддержка семьи, материнства и детства" государственной программы "Социальное и демографическое развитие" (ОБ) </t>
  </si>
  <si>
    <t xml:space="preserve"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болезней, общих для человека и животных" государственной программы "Развитие агропромышленного комплекса" (ОБ) </t>
  </si>
  <si>
    <t>Средства государственных корпораций</t>
  </si>
  <si>
    <t xml:space="preserve">Субсидии из бюджета Ханты-Мансийского автономного округа - Югры бюджетам муниципальных образований Ханты-Мансийского автономного округа - Югры для реализации полномочий в области градостроительной деятельности, строительства и жилищных отношений в рамках основного мероприятия "Предоставление субсидий из бюджета Ханты-Мансийского автономного округа - Югры бюджетам муниципальных образований Ханты-Мансийского автономного округа - Югры для реализации полномочий в области градостроительной деятельности, строительства и жилищных отношений" подпрограммы "Комплексное развитие территорий" государственной программы "Развитие жилищной сферы" (ОБ) </t>
  </si>
  <si>
    <t>от 15.12.2021  №43-ГД</t>
  </si>
  <si>
    <t>Межбюджетные трансферты, получаемые из других бюджетов бюджетной системы
 Российской Федерации на 2022 год</t>
  </si>
  <si>
    <t>Приложение 12</t>
  </si>
  <si>
    <t xml:space="preserve"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 (ОБ) </t>
  </si>
  <si>
    <t xml:space="preserve">Осуществление полномочий по обеспечению жильем отдельных категорий граждан, установленных Федеральным законам от 12 января 1995 года № 5-ФЗ "О ветеранах"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 </t>
  </si>
  <si>
    <t xml:space="preserve"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</si>
  <si>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(ФБ)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</si>
  <si>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(ОБ) </t>
  </si>
  <si>
    <r>
  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trike/>
        <sz val="14"/>
        <rFont val="Times New Roman"/>
        <family val="1"/>
        <charset val="204"/>
      </rPr>
      <t/>
    </r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</si>
  <si>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</si>
  <si>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(ФБ) </t>
  </si>
  <si>
    <t xml:space="preserve"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 программы "Развитие физической культуры и спорта" (ОБ) </t>
  </si>
  <si>
    <t xml:space="preserve">Субсидии на развитие сферы культуры в муниципальных образованиях Ханты-Мансийского автономного округа -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</si>
  <si>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</si>
  <si>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(ФБ) 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</si>
  <si>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(ОБ) </t>
  </si>
  <si>
    <r>
      <t xml:space="preserve">Создание новых мест в муниципальных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 </t>
    </r>
    <r>
      <rPr>
        <b/>
        <strike/>
        <sz val="14"/>
        <rFont val="Times New Roman"/>
        <family val="1"/>
        <charset val="204"/>
      </rPr>
      <t/>
    </r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</si>
  <si>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(ОБ) </t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</si>
  <si>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(ФБ) </t>
  </si>
  <si>
    <t xml:space="preserve"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"Жилищно-коммунальный комплекс и городская среда" (ФБ) </t>
  </si>
  <si>
    <t xml:space="preserve">Финансовая поддержка субъектов малого и среднего предпринимательства, впервые зарегистрированных и действующих менее одного года в органах местного самоуправления в рамках регионального проекта "Создание условий для легкого старта и комфортного ведения бизнеса" подпрограммы "Развитие малого и среднего предпринимательства" государственной программы "Развитие экономического потенциала" (ОБ) </t>
  </si>
  <si>
    <t xml:space="preserve">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подпрограммы "Развитие малого и среднего предпринимательства" государственной программы "Развитие экономического потенциала" (ОБ) </t>
  </si>
  <si>
    <r>
      <t xml:space="preserve">Субсидии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trike/>
        <sz val="14"/>
        <color indexed="8"/>
        <rFont val="Times New Roman"/>
        <family val="1"/>
        <charset val="204"/>
      </rPr>
      <t/>
    </r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</si>
  <si>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занятости молодежи" подпрограммы "Содействие трудоустройству граждан" государственной программы "Поддержка занятости населения"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</si>
  <si>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"Оказание комплексной помощи и сопровождения при трудоустройстве инвалидов, детям-инвалидам в возрасте от 14 до 18 лет, обратившимся в органы службы занятости" подпрограммы "Содействие трудоустройству лиц с инвалидностью" государственной программы "Поддержка занятости населения" (ОБ) </t>
  </si>
  <si>
    <t>Дотации местным бюджетам</t>
  </si>
  <si>
    <r>
      <rPr>
        <sz val="14"/>
        <rFont val="Times New Roman"/>
        <family val="1"/>
        <charset val="204"/>
      </rPr>
      <t xml:space="preserve">Дотации на выравнивание бюджетной обеспеченности муниципальных районов (городских округов)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 </t>
    </r>
    <r>
      <rPr>
        <b/>
        <strike/>
        <sz val="14"/>
        <color theme="1"/>
        <rFont val="Times New Roman"/>
        <family val="1"/>
        <charset val="204"/>
      </rPr>
      <t/>
    </r>
  </si>
  <si>
    <t>Субсидии на реализацию инициативных проектов, отобранных по результатам конкурса в рамках основного мероприятия "Развитие гражданских инициатив" подпрограммы "Создание условий для развития гражданских инициатив, обеспечение взаимодействия с гражданами и организация их участия в реализации потенциала территории" государственной программы "Развитие гражданского общества" (ОБ)</t>
  </si>
  <si>
    <t>Дотации для финансового обеспечения расходных обязательств муниципальных образований Ханты-Мансийского автономного округа – Югры по решению вопросов местного значения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– Югры" подпрограммы 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</si>
  <si>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для финансового обеспечения расходных обязательств муниципальных образований Ханты-Мансийского автономного округа – Югры по решению вопросов местного значения в целях реализации отдельных задач социально-экономического развития и социально значимых проектов в рамках основного мероприятия "Строительство (реконструкция), капитальный ремонт и ремонт автомобильных дорог общего пользования местного значения" подпрограммы  "Дорожное хозяйство" государственной программы "Современная транспортная система"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</si>
  <si>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–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</si>
  <si>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– Югры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–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</si>
  <si>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–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</si>
  <si>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</si>
  <si>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Иные межбюджетные трансферты на создание приютов для животных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 государственной программы "Развитие агропромышленного комплекса" (ОБ)</t>
  </si>
  <si>
    <r>
  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детей" государственной программы "Развитие образования" (ОБ) </t>
    </r>
    <r>
      <rPr>
        <b/>
        <strike/>
        <sz val="14"/>
        <rFont val="Times New Roman"/>
        <family val="1"/>
        <charset val="204"/>
      </rPr>
      <t/>
    </r>
  </si>
  <si>
    <r>
  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детей" государственной программы "Развитие образования" (ФБ) </t>
    </r>
    <r>
      <rPr>
        <b/>
        <strike/>
        <sz val="14"/>
        <rFont val="Times New Roman"/>
        <family val="1"/>
        <charset val="204"/>
      </rPr>
      <t/>
    </r>
  </si>
  <si>
    <t xml:space="preserve"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 в рамках основного мероприятия  "Обеспечение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"Жилищно-коммунальный комплекс и городская среда"  (Средства гос.корпораций) 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</si>
  <si>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молодёжной политики" государственной программы "Развитие образования"(ОБ) 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</si>
  <si>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молодёжной политики" государственной программы "Развитие образования"(ОБ) </t>
  </si>
  <si>
    <t xml:space="preserve"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молодёжной политики" государственной программы "Развития образования" (ОБ) </t>
  </si>
  <si>
    <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</t>
    </r>
    <r>
      <rPr>
        <sz val="14"/>
        <rFont val="Times New Roman"/>
        <family val="1"/>
        <charset val="204"/>
      </rPr>
      <t>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</t>
    </r>
    <r>
      <rPr>
        <sz val="14"/>
        <color theme="1"/>
        <rFont val="Times New Roman"/>
        <family val="1"/>
        <charset val="204"/>
      </rPr>
      <t>еспечение отдельных прав граждан"(ФБ)</t>
    </r>
    <r>
      <rPr>
        <strike/>
        <sz val="14"/>
        <color theme="1"/>
        <rFont val="Times New Roman"/>
        <family val="1"/>
        <charset val="204"/>
      </rPr>
      <t/>
    </r>
  </si>
  <si>
    <t>Иные межбюджетные трансферты на реализацию наказов избирателей депутатам Думы Ханты-Мансийского автономного округа-Югры в рамках непрограммного направления деятельности "Реализация наказов избирателей депутатам Думы Ханты-Мансийского автономного округа – Югры"(ОБ)</t>
  </si>
  <si>
    <t>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в рамках непрограммного направления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программам"(ОБ)</t>
  </si>
  <si>
    <r>
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 подпрограммы "Общее образование. Дополнительное образование детей" государственной программы "Развитие образования" (ФБ)</t>
    </r>
    <r>
      <rPr>
        <b/>
        <sz val="14"/>
        <rFont val="Times New Roman"/>
        <family val="1"/>
        <charset val="204"/>
      </rPr>
      <t xml:space="preserve"> </t>
    </r>
  </si>
  <si>
    <r>
      <t xml:space="preserve"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в рамках основного мероприятия "Реализация единой государственной политики по гармонизации межконфессиональных отношений" подпрограммы "Гармонизация межнациональных и межконфессиональных отношений" государственной программы "Реализация государственной национальной политики и профилактика экстремизма" (ОБ) </t>
    </r>
    <r>
      <rPr>
        <b/>
        <strike/>
        <sz val="14"/>
        <color rgb="FFFF0000"/>
        <rFont val="Times New Roman"/>
        <family val="1"/>
        <charset val="204"/>
      </rPr>
      <t/>
    </r>
  </si>
  <si>
    <t xml:space="preserve">                                                                                                                                                                                  от 14.12.2022 №177-ГД</t>
  </si>
  <si>
    <t xml:space="preserve">                                                                                                                                                                          города Когалыма</t>
  </si>
  <si>
    <t xml:space="preserve">                                                                                                                                                                          к решению Думы</t>
  </si>
  <si>
    <t xml:space="preserve">                                                                                                                                                                     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</si>
</sst>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0000"/>
    <numFmt numFmtId="165" formatCode="#,##0.0"/>
    <numFmt numFmtId="166" formatCode="#,##0.0;[Red]\-#,##0.0;0.0"/>
    <numFmt numFmtId="167" formatCode="#,##0.0_р_."/>
    <numFmt numFmtId="168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trike/>
      <sz val="14"/>
      <name val="Times New Roman"/>
      <family val="1"/>
      <charset val="204"/>
    </font>
    <font>
      <strike/>
      <sz val="14"/>
      <color theme="1"/>
      <name val="Times New Roman"/>
      <family val="1"/>
      <charset val="204"/>
    </font>
    <font>
      <b/>
      <strike/>
      <sz val="14"/>
      <color indexed="8"/>
      <name val="Times New Roman"/>
      <family val="1"/>
      <charset val="204"/>
    </font>
    <font>
      <b/>
      <strike/>
      <sz val="14"/>
      <color rgb="FFFF0000"/>
      <name val="Times New Roman"/>
      <family val="1"/>
      <charset val="204"/>
    </font>
    <font>
      <b/>
      <strike/>
      <sz val="14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7" fillId="0" borderId="0"/>
    <xf numFmtId="0" fontId="7" fillId="0" borderId="0"/>
    <xf numFmtId="0" fontId="1" fillId="0" borderId="0"/>
    <xf numFmtId="168" fontId="4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27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9" fillId="2" borderId="1" xfId="1" applyNumberFormat="1" applyFont="1" applyFill="1" applyBorder="1" applyAlignment="1" applyProtection="1">
      <alignment horizontal="justify" vertical="center" wrapText="1"/>
      <protection hidden="1"/>
    </xf>
    <xf numFmtId="164" fontId="9" fillId="2" borderId="1" xfId="1" applyNumberFormat="1" applyFont="1" applyFill="1" applyBorder="1" applyAlignment="1" applyProtection="1">
      <alignment horizontal="justify" vertical="center"/>
      <protection hidden="1"/>
    </xf>
    <xf numFmtId="0" fontId="8" fillId="2" borderId="1" xfId="1" applyFont="1" applyFill="1" applyBorder="1" applyAlignment="1">
      <alignment horizontal="justify" vertical="center"/>
    </xf>
    <xf numFmtId="165" fontId="6" fillId="0" borderId="0" xfId="1" applyNumberFormat="1" applyFont="1" applyFill="1" applyAlignment="1">
      <alignment horizontal="right" vertical="center"/>
    </xf>
    <xf numFmtId="167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1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3" fillId="0" borderId="1" xfId="0" applyNumberFormat="1" applyFont="1" applyFill="1" applyBorder="1" applyAlignment="1">
      <alignment horizontal="justify" vertical="center" wrapText="1"/>
    </xf>
    <xf numFmtId="166" fontId="11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justify" vertical="center" wrapText="1"/>
    </xf>
    <xf numFmtId="167" fontId="10" fillId="0" borderId="1" xfId="1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justify" vertical="center" wrapText="1"/>
    </xf>
    <xf numFmtId="167" fontId="11" fillId="0" borderId="1" xfId="1" applyNumberFormat="1" applyFont="1" applyFill="1" applyBorder="1" applyAlignment="1">
      <alignment horizontal="center" vertical="center"/>
    </xf>
    <xf numFmtId="49" fontId="8" fillId="0" borderId="0" xfId="6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 vertical="center"/>
      <protection hidden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showGridLines="0" tabSelected="1" view="pageBreakPreview" zoomScale="75" zoomScaleNormal="75" zoomScaleSheetLayoutView="75" workbookViewId="0">
      <selection activeCell="A7" sqref="A7"/>
    </sheetView>
  </sheetViews>
  <sheetFormatPr defaultColWidth="9.140625" defaultRowHeight="12.75" x14ac:dyDescent="0.2"/>
  <cols>
    <col min="1" max="1" width="107.28515625" style="1" customWidth="1"/>
    <col min="2" max="2" width="20.42578125" style="3" customWidth="1"/>
    <col min="3" max="16384" width="9.140625" style="1"/>
  </cols>
  <sheetData>
    <row r="1" spans="1:2" s="4" customFormat="1" ht="16.5" x14ac:dyDescent="0.25">
      <c r="A1" s="26" t="s">
        <v>78</v>
      </c>
      <c r="B1" s="26"/>
    </row>
    <row r="2" spans="1:2" s="4" customFormat="1" ht="16.5" x14ac:dyDescent="0.25">
      <c r="A2" s="26" t="s">
        <v>77</v>
      </c>
      <c r="B2" s="26"/>
    </row>
    <row r="3" spans="1:2" s="4" customFormat="1" ht="16.5" x14ac:dyDescent="0.25">
      <c r="A3" s="26" t="s">
        <v>76</v>
      </c>
      <c r="B3" s="26"/>
    </row>
    <row r="4" spans="1:2" s="4" customFormat="1" ht="16.5" x14ac:dyDescent="0.25">
      <c r="A4" s="26" t="s">
        <v>75</v>
      </c>
      <c r="B4" s="26"/>
    </row>
    <row r="5" spans="1:2" s="4" customFormat="1" ht="11.25" customHeight="1" x14ac:dyDescent="0.25">
      <c r="A5" s="7"/>
      <c r="B5" s="2"/>
    </row>
    <row r="6" spans="1:2" s="4" customFormat="1" ht="18" customHeight="1" x14ac:dyDescent="0.25">
      <c r="A6" s="7"/>
      <c r="B6" s="8" t="s">
        <v>31</v>
      </c>
    </row>
    <row r="7" spans="1:2" s="4" customFormat="1" ht="18" customHeight="1" x14ac:dyDescent="0.25">
      <c r="A7" s="7"/>
      <c r="B7" s="8" t="s">
        <v>22</v>
      </c>
    </row>
    <row r="8" spans="1:2" s="4" customFormat="1" ht="18" customHeight="1" x14ac:dyDescent="0.25">
      <c r="A8" s="7"/>
      <c r="B8" s="8" t="s">
        <v>5</v>
      </c>
    </row>
    <row r="9" spans="1:2" s="4" customFormat="1" ht="18" customHeight="1" x14ac:dyDescent="0.25">
      <c r="A9" s="7"/>
      <c r="B9" s="8" t="s">
        <v>29</v>
      </c>
    </row>
    <row r="10" spans="1:2" ht="83.25" customHeight="1" x14ac:dyDescent="0.2">
      <c r="A10" s="25" t="s">
        <v>30</v>
      </c>
      <c r="B10" s="25"/>
    </row>
    <row r="11" spans="1:2" ht="18" customHeight="1" x14ac:dyDescent="0.25">
      <c r="A11" s="4"/>
      <c r="B11" s="2" t="s">
        <v>3</v>
      </c>
    </row>
    <row r="12" spans="1:2" ht="33" x14ac:dyDescent="0.2">
      <c r="A12" s="5" t="s">
        <v>0</v>
      </c>
      <c r="B12" s="5" t="s">
        <v>9</v>
      </c>
    </row>
    <row r="13" spans="1:2" ht="18.75" x14ac:dyDescent="0.2">
      <c r="A13" s="9" t="s">
        <v>1</v>
      </c>
      <c r="B13" s="13">
        <f>B14+B15</f>
        <v>1956737.3</v>
      </c>
    </row>
    <row r="14" spans="1:2" ht="18.75" x14ac:dyDescent="0.2">
      <c r="A14" s="9" t="s">
        <v>2</v>
      </c>
      <c r="B14" s="13">
        <f>B17+B18+B19+B21+B24+B20+B23+B25+B26+B28+B27+B31+B30+B34+B16+B33+B22</f>
        <v>1949431.7</v>
      </c>
    </row>
    <row r="15" spans="1:2" ht="18.75" x14ac:dyDescent="0.2">
      <c r="A15" s="10" t="s">
        <v>4</v>
      </c>
      <c r="B15" s="14">
        <f>B29+B32+B35</f>
        <v>7305.6</v>
      </c>
    </row>
    <row r="16" spans="1:2" ht="93.75" x14ac:dyDescent="0.2">
      <c r="A16" s="15" t="s">
        <v>23</v>
      </c>
      <c r="B16" s="16">
        <v>875.7</v>
      </c>
    </row>
    <row r="17" spans="1:10" ht="155.25" customHeight="1" x14ac:dyDescent="0.2">
      <c r="A17" s="15" t="s">
        <v>24</v>
      </c>
      <c r="B17" s="16">
        <v>1713483.4</v>
      </c>
      <c r="J17" s="1" t="s">
        <v>8</v>
      </c>
    </row>
    <row r="18" spans="1:10" ht="168.75" x14ac:dyDescent="0.2">
      <c r="A18" s="15" t="s">
        <v>67</v>
      </c>
      <c r="B18" s="16">
        <v>115774.8</v>
      </c>
    </row>
    <row r="19" spans="1:10" ht="131.25" x14ac:dyDescent="0.2">
      <c r="A19" s="15" t="s">
        <v>68</v>
      </c>
      <c r="B19" s="16">
        <v>34596</v>
      </c>
    </row>
    <row r="20" spans="1:10" ht="112.5" x14ac:dyDescent="0.2">
      <c r="A20" s="17" t="s">
        <v>69</v>
      </c>
      <c r="B20" s="16">
        <v>13140.7</v>
      </c>
    </row>
    <row r="21" spans="1:10" ht="150" x14ac:dyDescent="0.2">
      <c r="A21" s="15" t="s">
        <v>15</v>
      </c>
      <c r="B21" s="16">
        <v>27787.599999999999</v>
      </c>
    </row>
    <row r="22" spans="1:10" ht="112.5" x14ac:dyDescent="0.2">
      <c r="A22" s="15" t="s">
        <v>25</v>
      </c>
      <c r="B22" s="16">
        <v>20979.9</v>
      </c>
    </row>
    <row r="23" spans="1:10" ht="150" x14ac:dyDescent="0.2">
      <c r="A23" s="15" t="s">
        <v>10</v>
      </c>
      <c r="B23" s="16">
        <v>3932.3</v>
      </c>
    </row>
    <row r="24" spans="1:10" ht="93.75" x14ac:dyDescent="0.2">
      <c r="A24" s="15" t="s">
        <v>11</v>
      </c>
      <c r="B24" s="16">
        <v>8142.6</v>
      </c>
    </row>
    <row r="25" spans="1:10" ht="112.5" x14ac:dyDescent="0.2">
      <c r="A25" s="17" t="s">
        <v>12</v>
      </c>
      <c r="B25" s="16">
        <v>74</v>
      </c>
    </row>
    <row r="26" spans="1:10" ht="150" x14ac:dyDescent="0.2">
      <c r="A26" s="17" t="s">
        <v>13</v>
      </c>
      <c r="B26" s="16">
        <v>3203.7</v>
      </c>
    </row>
    <row r="27" spans="1:10" ht="150" x14ac:dyDescent="0.2">
      <c r="A27" s="17" t="s">
        <v>26</v>
      </c>
      <c r="B27" s="16">
        <v>791.3</v>
      </c>
    </row>
    <row r="28" spans="1:10" ht="75" x14ac:dyDescent="0.2">
      <c r="A28" s="17" t="s">
        <v>32</v>
      </c>
      <c r="B28" s="16">
        <v>1141.4000000000001</v>
      </c>
    </row>
    <row r="29" spans="1:10" ht="131.25" x14ac:dyDescent="0.2">
      <c r="A29" s="18" t="s">
        <v>33</v>
      </c>
      <c r="B29" s="16">
        <v>2060.6</v>
      </c>
    </row>
    <row r="30" spans="1:10" ht="262.5" x14ac:dyDescent="0.2">
      <c r="A30" s="15" t="s">
        <v>34</v>
      </c>
      <c r="B30" s="16">
        <v>12.2</v>
      </c>
    </row>
    <row r="31" spans="1:10" ht="131.25" x14ac:dyDescent="0.2">
      <c r="A31" s="15" t="s">
        <v>14</v>
      </c>
      <c r="B31" s="16">
        <v>128.1</v>
      </c>
    </row>
    <row r="32" spans="1:10" ht="150" x14ac:dyDescent="0.2">
      <c r="A32" s="15" t="s">
        <v>35</v>
      </c>
      <c r="B32" s="16">
        <v>5239.8999999999996</v>
      </c>
    </row>
    <row r="33" spans="1:2" ht="168.75" x14ac:dyDescent="0.2">
      <c r="A33" s="15" t="s">
        <v>36</v>
      </c>
      <c r="B33" s="16">
        <v>1610.5</v>
      </c>
    </row>
    <row r="34" spans="1:2" ht="168.75" x14ac:dyDescent="0.2">
      <c r="A34" s="15" t="s">
        <v>37</v>
      </c>
      <c r="B34" s="16">
        <v>3757.5</v>
      </c>
    </row>
    <row r="35" spans="1:2" ht="112.5" x14ac:dyDescent="0.2">
      <c r="A35" s="17" t="s">
        <v>70</v>
      </c>
      <c r="B35" s="16">
        <v>5.0999999999999996</v>
      </c>
    </row>
    <row r="36" spans="1:2" ht="18.75" x14ac:dyDescent="0.2">
      <c r="A36" s="9" t="s">
        <v>6</v>
      </c>
      <c r="B36" s="14">
        <f>B37+B38+B39</f>
        <v>707344.39999999991</v>
      </c>
    </row>
    <row r="37" spans="1:2" ht="18.75" x14ac:dyDescent="0.2">
      <c r="A37" s="9" t="s">
        <v>2</v>
      </c>
      <c r="B37" s="14">
        <f>B40+B42+B45+B46+B47+B48+B50+B51+B52+B53+B55+B56+B58+B59+B60+B61+B44</f>
        <v>562727.89999999991</v>
      </c>
    </row>
    <row r="38" spans="1:2" ht="18.75" x14ac:dyDescent="0.2">
      <c r="A38" s="9" t="s">
        <v>4</v>
      </c>
      <c r="B38" s="14">
        <f>B43+B49+B54+B57</f>
        <v>26956.899999999998</v>
      </c>
    </row>
    <row r="39" spans="1:2" ht="18.75" x14ac:dyDescent="0.2">
      <c r="A39" s="9" t="s">
        <v>27</v>
      </c>
      <c r="B39" s="14">
        <f>B41</f>
        <v>117659.6</v>
      </c>
    </row>
    <row r="40" spans="1:2" ht="168.75" x14ac:dyDescent="0.2">
      <c r="A40" s="17" t="s">
        <v>16</v>
      </c>
      <c r="B40" s="16">
        <v>4944</v>
      </c>
    </row>
    <row r="41" spans="1:2" ht="187.5" x14ac:dyDescent="0.2">
      <c r="A41" s="18" t="s">
        <v>66</v>
      </c>
      <c r="B41" s="16">
        <f>85723.5+31936.1</f>
        <v>117659.6</v>
      </c>
    </row>
    <row r="42" spans="1:2" ht="131.25" x14ac:dyDescent="0.2">
      <c r="A42" s="18" t="s">
        <v>38</v>
      </c>
      <c r="B42" s="16">
        <v>26073.599999999999</v>
      </c>
    </row>
    <row r="43" spans="1:2" ht="131.25" x14ac:dyDescent="0.2">
      <c r="A43" s="18" t="s">
        <v>39</v>
      </c>
      <c r="B43" s="16">
        <v>21333</v>
      </c>
    </row>
    <row r="44" spans="1:2" ht="95.85" customHeight="1" x14ac:dyDescent="0.2">
      <c r="A44" s="18" t="s">
        <v>56</v>
      </c>
      <c r="B44" s="16">
        <v>12869.3</v>
      </c>
    </row>
    <row r="45" spans="1:2" ht="131.25" x14ac:dyDescent="0.2">
      <c r="A45" s="17" t="s">
        <v>17</v>
      </c>
      <c r="B45" s="16">
        <v>8431</v>
      </c>
    </row>
    <row r="46" spans="1:2" ht="112.5" x14ac:dyDescent="0.2">
      <c r="A46" s="15" t="s">
        <v>40</v>
      </c>
      <c r="B46" s="16">
        <v>1428.5</v>
      </c>
    </row>
    <row r="47" spans="1:2" ht="75" x14ac:dyDescent="0.2">
      <c r="A47" s="17" t="s">
        <v>41</v>
      </c>
      <c r="B47" s="16">
        <v>370.4</v>
      </c>
    </row>
    <row r="48" spans="1:2" ht="75" x14ac:dyDescent="0.2">
      <c r="A48" s="15" t="s">
        <v>42</v>
      </c>
      <c r="B48" s="16">
        <f>280.2-B49</f>
        <v>154.1</v>
      </c>
    </row>
    <row r="49" spans="1:2" ht="75" x14ac:dyDescent="0.2">
      <c r="A49" s="15" t="s">
        <v>43</v>
      </c>
      <c r="B49" s="16">
        <v>126.1</v>
      </c>
    </row>
    <row r="50" spans="1:2" ht="168.75" x14ac:dyDescent="0.2">
      <c r="A50" s="17" t="s">
        <v>44</v>
      </c>
      <c r="B50" s="16">
        <v>4263.1000000000004</v>
      </c>
    </row>
    <row r="51" spans="1:2" ht="168.75" x14ac:dyDescent="0.2">
      <c r="A51" s="15" t="s">
        <v>28</v>
      </c>
      <c r="B51" s="16">
        <v>201852.9</v>
      </c>
    </row>
    <row r="52" spans="1:2" ht="75" x14ac:dyDescent="0.2">
      <c r="A52" s="15" t="s">
        <v>45</v>
      </c>
      <c r="B52" s="16">
        <v>281164.79999999999</v>
      </c>
    </row>
    <row r="53" spans="1:2" ht="112.5" x14ac:dyDescent="0.2">
      <c r="A53" s="15" t="s">
        <v>46</v>
      </c>
      <c r="B53" s="16">
        <v>5314.6</v>
      </c>
    </row>
    <row r="54" spans="1:2" ht="112.5" x14ac:dyDescent="0.2">
      <c r="A54" s="15" t="s">
        <v>47</v>
      </c>
      <c r="B54" s="16">
        <v>280.60000000000002</v>
      </c>
    </row>
    <row r="55" spans="1:2" ht="150" x14ac:dyDescent="0.2">
      <c r="A55" s="17" t="s">
        <v>18</v>
      </c>
      <c r="B55" s="16">
        <v>3812.1</v>
      </c>
    </row>
    <row r="56" spans="1:2" ht="75" x14ac:dyDescent="0.2">
      <c r="A56" s="17" t="s">
        <v>19</v>
      </c>
      <c r="B56" s="16">
        <f>8160.2+0.1</f>
        <v>8160.3</v>
      </c>
    </row>
    <row r="57" spans="1:2" ht="75" x14ac:dyDescent="0.2">
      <c r="A57" s="17" t="s">
        <v>48</v>
      </c>
      <c r="B57" s="16">
        <v>5217.2</v>
      </c>
    </row>
    <row r="58" spans="1:2" ht="112.5" x14ac:dyDescent="0.2">
      <c r="A58" s="19" t="s">
        <v>49</v>
      </c>
      <c r="B58" s="20">
        <v>297.7</v>
      </c>
    </row>
    <row r="59" spans="1:2" ht="93.75" x14ac:dyDescent="0.2">
      <c r="A59" s="19" t="s">
        <v>50</v>
      </c>
      <c r="B59" s="20">
        <v>3331.3</v>
      </c>
    </row>
    <row r="60" spans="1:2" ht="93.75" x14ac:dyDescent="0.2">
      <c r="A60" s="21" t="s">
        <v>51</v>
      </c>
      <c r="B60" s="16">
        <v>153.5</v>
      </c>
    </row>
    <row r="61" spans="1:2" ht="131.25" x14ac:dyDescent="0.2">
      <c r="A61" s="15" t="s">
        <v>74</v>
      </c>
      <c r="B61" s="16">
        <v>106.7</v>
      </c>
    </row>
    <row r="62" spans="1:2" ht="18.75" x14ac:dyDescent="0.2">
      <c r="A62" s="6" t="s">
        <v>21</v>
      </c>
      <c r="B62" s="22">
        <f t="shared" ref="B62" si="0">B63+B64</f>
        <v>80256</v>
      </c>
    </row>
    <row r="63" spans="1:2" ht="18.75" x14ac:dyDescent="0.2">
      <c r="A63" s="9" t="s">
        <v>2</v>
      </c>
      <c r="B63" s="22">
        <f>B66+B67+B68+B65+B70+B71+B72</f>
        <v>30894.5</v>
      </c>
    </row>
    <row r="64" spans="1:2" ht="18.75" x14ac:dyDescent="0.2">
      <c r="A64" s="9" t="s">
        <v>4</v>
      </c>
      <c r="B64" s="22">
        <f>B69+B73</f>
        <v>49361.5</v>
      </c>
    </row>
    <row r="65" spans="1:2" ht="76.5" customHeight="1" x14ac:dyDescent="0.2">
      <c r="A65" s="15" t="s">
        <v>71</v>
      </c>
      <c r="B65" s="16">
        <v>6524.4</v>
      </c>
    </row>
    <row r="66" spans="1:2" ht="93.75" x14ac:dyDescent="0.2">
      <c r="A66" s="15" t="s">
        <v>20</v>
      </c>
      <c r="B66" s="16">
        <v>1521.5</v>
      </c>
    </row>
    <row r="67" spans="1:2" ht="75" x14ac:dyDescent="0.2">
      <c r="A67" s="15" t="s">
        <v>52</v>
      </c>
      <c r="B67" s="16">
        <v>7450</v>
      </c>
    </row>
    <row r="68" spans="1:2" ht="112.5" x14ac:dyDescent="0.2">
      <c r="A68" s="15" t="s">
        <v>53</v>
      </c>
      <c r="B68" s="16">
        <v>72.7</v>
      </c>
    </row>
    <row r="69" spans="1:2" ht="131.25" x14ac:dyDescent="0.2">
      <c r="A69" s="15" t="s">
        <v>73</v>
      </c>
      <c r="B69" s="16">
        <v>49215.6</v>
      </c>
    </row>
    <row r="70" spans="1:2" ht="150" customHeight="1" x14ac:dyDescent="0.2">
      <c r="A70" s="15" t="s">
        <v>63</v>
      </c>
      <c r="B70" s="16">
        <v>14994.9</v>
      </c>
    </row>
    <row r="71" spans="1:2" ht="140.25" customHeight="1" x14ac:dyDescent="0.2">
      <c r="A71" s="15" t="s">
        <v>72</v>
      </c>
      <c r="B71" s="16">
        <v>103</v>
      </c>
    </row>
    <row r="72" spans="1:2" ht="122.25" customHeight="1" x14ac:dyDescent="0.2">
      <c r="A72" s="15" t="s">
        <v>64</v>
      </c>
      <c r="B72" s="16">
        <v>228</v>
      </c>
    </row>
    <row r="73" spans="1:2" ht="115.5" customHeight="1" x14ac:dyDescent="0.2">
      <c r="A73" s="15" t="s">
        <v>65</v>
      </c>
      <c r="B73" s="16">
        <v>145.9</v>
      </c>
    </row>
    <row r="74" spans="1:2" ht="18.75" x14ac:dyDescent="0.2">
      <c r="A74" s="6" t="s">
        <v>54</v>
      </c>
      <c r="B74" s="14">
        <f>B75+B76+B77+B78+B79+B80+B81</f>
        <v>360195.69999999995</v>
      </c>
    </row>
    <row r="75" spans="1:2" ht="112.5" x14ac:dyDescent="0.2">
      <c r="A75" s="23" t="s">
        <v>55</v>
      </c>
      <c r="B75" s="24">
        <v>226072.4</v>
      </c>
    </row>
    <row r="76" spans="1:2" ht="131.25" x14ac:dyDescent="0.2">
      <c r="A76" s="21" t="s">
        <v>62</v>
      </c>
      <c r="B76" s="24">
        <v>101191.4</v>
      </c>
    </row>
    <row r="77" spans="1:2" ht="157.5" customHeight="1" x14ac:dyDescent="0.2">
      <c r="A77" s="21" t="s">
        <v>57</v>
      </c>
      <c r="B77" s="24">
        <v>3348.8</v>
      </c>
    </row>
    <row r="78" spans="1:2" ht="141" customHeight="1" x14ac:dyDescent="0.2">
      <c r="A78" s="21" t="s">
        <v>58</v>
      </c>
      <c r="B78" s="24">
        <v>13787.1</v>
      </c>
    </row>
    <row r="79" spans="1:2" ht="180.75" customHeight="1" x14ac:dyDescent="0.2">
      <c r="A79" s="21" t="s">
        <v>59</v>
      </c>
      <c r="B79" s="24">
        <v>7812</v>
      </c>
    </row>
    <row r="80" spans="1:2" ht="165" customHeight="1" x14ac:dyDescent="0.2">
      <c r="A80" s="21" t="s">
        <v>60</v>
      </c>
      <c r="B80" s="24">
        <v>2088.5</v>
      </c>
    </row>
    <row r="81" spans="1:2" ht="178.5" customHeight="1" x14ac:dyDescent="0.2">
      <c r="A81" s="21" t="s">
        <v>61</v>
      </c>
      <c r="B81" s="24">
        <v>5895.5</v>
      </c>
    </row>
    <row r="82" spans="1:2" ht="18.75" x14ac:dyDescent="0.2">
      <c r="A82" s="11" t="s">
        <v>7</v>
      </c>
      <c r="B82" s="22">
        <f>B13+B36+B62+B74</f>
        <v>3104533.4000000004</v>
      </c>
    </row>
    <row r="84" spans="1:2" x14ac:dyDescent="0.2">
      <c r="B84" s="12"/>
    </row>
  </sheetData>
  <mergeCells count="5">
    <mergeCell ref="A10:B10"/>
    <mergeCell ref="A4:B4"/>
    <mergeCell ref="A3:B3"/>
    <mergeCell ref="A2:B2"/>
    <mergeCell ref="A1:B1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60" firstPageNumber="304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Киямова Юлия Валерьевна</cp:lastModifiedBy>
  <cp:lastPrinted>2022-12-16T07:37:05Z</cp:lastPrinted>
  <dcterms:created xsi:type="dcterms:W3CDTF">2014-10-24T05:04:51Z</dcterms:created>
  <dcterms:modified xsi:type="dcterms:W3CDTF">2022-12-16T07:37:30Z</dcterms:modified>
</cp:coreProperties>
</file>