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3\Декабрь\Уточнение\Проект решения\"/>
    </mc:Choice>
  </mc:AlternateContent>
  <bookViews>
    <workbookView xWindow="0" yWindow="0" windowWidth="28800" windowHeight="12300"/>
  </bookViews>
  <sheets>
    <sheet name="2023 год" sheetId="2" r:id="rId1"/>
  </sheets>
  <definedNames>
    <definedName name="_xlnm.Print_Titles" localSheetId="0">'2023 год'!#REF!</definedName>
    <definedName name="_xlnm.Print_Area" localSheetId="0">'2023 год'!$A$1:$B$80</definedName>
  </definedNames>
  <calcPr calcId="162913"/>
</workbook>
</file>

<file path=xl/calcChain.xml><?xml version="1.0" encoding="utf-8"?>
<calcChain xmlns="http://schemas.openxmlformats.org/spreadsheetml/2006/main">
  <c r="B16" i="2" l="1"/>
  <c r="B66" i="2"/>
  <c r="B72" i="2" l="1"/>
  <c r="B35" i="2"/>
  <c r="B37" i="2" l="1"/>
  <c r="B67" i="2" l="1"/>
  <c r="B36" i="2"/>
  <c r="B34" i="2" s="1"/>
  <c r="B15" i="2"/>
  <c r="B65" i="2" l="1"/>
  <c r="B14" i="2"/>
  <c r="B79" i="2" l="1"/>
</calcChain>
</file>

<file path=xl/sharedStrings.xml><?xml version="1.0" encoding="utf-8"?>
<sst xmlns="http://schemas.openxmlformats.org/spreadsheetml/2006/main" count="78" uniqueCount="72">
  <si>
    <t>Наименование</t>
  </si>
  <si>
    <t>Субвенции местным бюджетам:</t>
  </si>
  <si>
    <t>Бюджет автономного округа (ОБ)</t>
  </si>
  <si>
    <t>тыс.руб.</t>
  </si>
  <si>
    <t>Федеральный бюджет(ФБ)</t>
  </si>
  <si>
    <t>города Когалыма</t>
  </si>
  <si>
    <t>Субсидии местным бюджетам:</t>
  </si>
  <si>
    <t>Всего:</t>
  </si>
  <si>
    <t>Сумма                            на год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</si>
  <si>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 подпрограммы "Поддержка семьи, материнства и детства" государственной программы "Социальное и демографическое развитие"(ОБ)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</si>
  <si>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в рамках основного мероприятия "Развитие архивного дела" подпрограммы "Организационные, экономические механизмы развития культуры, архивного дела и историко-культурного наследия" государственной программы "Культурное пространство"(ОБ) 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</si>
  <si>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 подпрограммы "Улучшение условий и охраны труда в Ханты-Мансийском автономном округе - Югре" государственной программы "Поддержка занятости населения"(ОБ) </t>
  </si>
  <si>
    <t xml:space="preserve"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 подпрограммы "Развитие системы обращения с отходами производства и потребления в Ханты-Мансийском автономном округе - Югре" государственной программы "Экологическая безопасность"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</si>
  <si>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улучшению положения на рынке труда не занятых трудовой деятельностью и безработных граждан" подпрограммы "Содействие трудоустройству граждан" государственной программы "Поддержка занятости населения" (ОБ) </t>
  </si>
  <si>
    <t>к решению Думы</t>
  </si>
  <si>
    <t>от ________ №__</t>
  </si>
  <si>
    <t xml:space="preserve">Субвенции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болезней, общих для человека и животных" государственной программы "Развитие агропромышленного комплекса" (ОБ) </t>
  </si>
  <si>
    <t>Приложение 12</t>
  </si>
  <si>
    <t xml:space="preserve">Осуществление переданных полномочий Российской Федерации на государственную регистрацию актов гражданского состояния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(ФБ) 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</si>
  <si>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- Югре" государственной программы "Развитие государственной гражданской и муниципальной службы" (ОБ) </t>
  </si>
  <si>
    <t xml:space="preserve">Субсидии на развитие сферы культуры в муниципальных образованиях Ханты-Мансийского автономного округа - Югры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 </t>
  </si>
  <si>
    <t xml:space="preserve"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программы "Развитие физической культуры и спорта" (ОБ) </t>
  </si>
  <si>
    <t xml:space="preserve"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(ОБ) </t>
  </si>
  <si>
    <t xml:space="preserve">Финансовая поддержка субъектов малого и среднего предпринимательства в рамках регионального проекта "Акселерация субъектов малого и среднего предпринимательства" подпрограммы "Развитие малого и среднего предпринимательства" государственной программы "Развитие экономического потенциала" (ОБ) </t>
  </si>
  <si>
    <t xml:space="preserve">Иные межбюджетные трансферты на реализацию мероприятий по содействию трудоустройству граждан в рамках основного мероприятия "Содействие занятости молодежи" подпрограммы "Содействие трудоустройству граждан" государственной программы "Поддержка занятости населения" (ОБ) </t>
  </si>
  <si>
    <t>Иные межбюджетные трансферты на реализацию наказов избирателей депутатам Думы Ханты-Мансийского автономного округа-Югры в рамках непрограммного направления деятельности "Реализация наказов избирателей депутатам Думы Ханты-Мансийского автономного округа – Югры"(ОБ)</t>
  </si>
  <si>
    <t>от 14.12.2022  №199-ГД</t>
  </si>
  <si>
    <t>Межбюджетные трансферты, получаемые из других бюджетов бюджетной системы
 Российской Федерации на 2023 год</t>
  </si>
  <si>
    <t xml:space="preserve"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</si>
  <si>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 xml:space="preserve">Субвенции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"Развития образования" (ОБ)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</si>
  <si>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</si>
  <si>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основного мероприятия "Финансовое обеспечение полномочий исполнительного органа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образования"(ОБ) 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</si>
  <si>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мероприятия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 (ОБ)</t>
  </si>
  <si>
    <t>Осуществление полномочий по обеспечению жильем отдельных категорий граждан, установленных Федеральным законам от 12 января 1995 года № 5-ФЗ "О ветеранах" в рамках основного мероприятия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 подпрограммы "Создание условий для обеспечения жилыми помещениями граждан" государственной программы "Развитие жилищной сферы"(ФБ)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</si>
  <si>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граждан"(ФБ)</t>
  </si>
  <si>
    <r>
      <t xml:space="preserve"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№102-оз "Об административных правонарушениях"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граждан"(ОБ) </t>
    </r>
    <r>
      <rPr>
        <b/>
        <sz val="14"/>
        <rFont val="Times New Roman"/>
        <family val="1"/>
        <charset val="204"/>
      </rPr>
      <t xml:space="preserve">  </t>
    </r>
  </si>
  <si>
    <t xml:space="preserve">Субвенции на организацию осуществления мероприятий по проведению дезинсекции и дератизации в Ханты-Мансийском автономном округе -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 (ОБ) </t>
  </si>
  <si>
    <t>Субвенции на поддержку и развитие животноводства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 (ОБ)</t>
  </si>
  <si>
    <t xml:space="preserve"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</si>
  <si>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(ОБ)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</si>
  <si>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 </t>
  </si>
  <si>
    <r>
      <t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</t>
    </r>
    <r>
      <rPr>
        <b/>
        <sz val="14"/>
        <rFont val="Times New Roman"/>
        <family val="1"/>
        <charset val="204"/>
      </rPr>
      <t xml:space="preserve"> </t>
    </r>
  </si>
  <si>
    <t xml:space="preserve">Создание новых мест в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(ФБ) </t>
  </si>
  <si>
    <r>
      <t xml:space="preserve">Создание новых мест в муниципальных общеобразовательных организациях в рамках регионального проекта "Современная школа" подпрограммы "Ресурсное обеспечение в сфере образования, науки и молодежной политики" государственной программы "Развитие образования" (ОБ) </t>
    </r>
    <r>
      <rPr>
        <b/>
        <sz val="14"/>
        <rFont val="Times New Roman"/>
        <family val="1"/>
        <charset val="204"/>
      </rPr>
      <t xml:space="preserve"> </t>
    </r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</si>
  <si>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в рамках основного мероприятия "Организация летнего отдыха и оздоровления детей и молодежи"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</si>
  <si>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(ОБ)</t>
  </si>
  <si>
    <t>Государственная поддержка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(ФБ)</t>
  </si>
  <si>
    <t>Субсидии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массового и детско-юношеского спорта" государственной  программы "Развитие физической культуры и спорта" (ОБ)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</si>
  <si>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(ОБ)</t>
  </si>
  <si>
    <t>Реализация программ формирования современной городской среды в рамках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(ФБ)</t>
  </si>
  <si>
    <t>Реализация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 подпрограммы  "Создание условий для обеспечения жилыми помещениями граждан" государственной программы "Развитие жилищной сферы" (ФБ)</t>
  </si>
  <si>
    <t>Субсидии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граждан"(ОБ)</t>
  </si>
  <si>
    <r>
      <t xml:space="preserve"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 (ОБ) </t>
    </r>
    <r>
      <rPr>
        <b/>
        <sz val="14"/>
        <rFont val="Times New Roman"/>
        <family val="1"/>
        <charset val="204"/>
      </rPr>
      <t/>
    </r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</si>
  <si>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(ОБ)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</si>
  <si>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 подпрограммы "Общее образование. Дополнительное образование и воспитание детей" государственной программы "Развитие образования" (ФБ)</t>
  </si>
  <si>
    <t>Субсидии на реализации полномочий в области градостроительной деятельности в рамках основного мероприятия "Предоставление субсидий для реализации полномочий в области градостроительной деятельности"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 (ОБ)</t>
  </si>
  <si>
    <t>Иные виды трансфертов, в том числе:</t>
  </si>
  <si>
    <t xml:space="preserve">Дотации на выравнивание бюджетной обеспеченности муниципальных районов (городских округов)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</t>
  </si>
  <si>
    <t xml:space="preserve">Дотации на поддержку мер по обеспечению сбалансированности бюджетов городских округов и муниципальных районов Ханты-Мансийского автономного округа - Югры в рамках основного мероприятия "Выравнивание финансовых возможностей и содействие сбалансированности местных бюджетов"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 "  </t>
  </si>
  <si>
    <t>Дотации местным бюджетам:</t>
  </si>
  <si>
    <t xml:space="preserve">Субсидии на строительство (реконструкцию), капитальный ремонт и ремонт автомобильных дорог общего пользования местного значения в рамках основного мероприятия "Строительство (реконструкция), капитальный ремонт и ремонт автомобильных дорог общего пользования местного значения" подпрограммы "Дорожное хозяйство" государственной программы "Современная транспортная система" (ОБ) </t>
  </si>
  <si>
    <t xml:space="preserve">Субсидии на реализацию инициативных проектов, отобранных по результатам конкурса в рамках основного мероприятия "Развитие гражданских инициатив" подпрограммы "Создание условий для развития гражданских инициатив, обеспечение взаимодействия с гражданами и организация их участия в реализации потенциала территории" государственной программы "Развитие гражданского общества" (ОБ) </t>
  </si>
  <si>
    <t xml:space="preserve"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 в рамках основного мероприятия "Обеспечение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"Развитие жилищно-коммунального комплекса и энергетики"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</si>
  <si>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 (ФБ)</t>
  </si>
  <si>
    <t xml:space="preserve">Субсидии на реализацию полномочий в области строительства и жилищных отношений в рамках основного мероприятия "Предоставление субсидий для реализации полномочий в области  строительства и жилищных отношений" подпрограммы "Содействие развитию жилищного строительства" государственной программы "Развитие жилищной сферы" (ОБ) </t>
  </si>
  <si>
    <t>Средства ППК "Фонд развития территорий"</t>
  </si>
  <si>
    <t>Субсидии на выполнение комплексных кадастровых работ в рамках основного мероприятия "Организация проведения комплексных кадастровых работ"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 (ОБ)</t>
  </si>
  <si>
    <t>Дотации для финансового обеспечения расходных обязательств муниципальных образований Ханты-Мансийского автономного округа – Югры по решению вопросов местного значения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-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</si>
  <si>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-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</si>
  <si>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-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</si>
  <si>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– Югры в рамках основного мероприятия "Содействие повышению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- Югры" подпрограммы "Создание условий для эффективного управления муниципальными финансами" государственной программы "Управление государственными финансами и создание условий для эффективного управления муниципальными финансами"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</si>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</sst>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"/>
    <numFmt numFmtId="165" formatCode="#,##0.0"/>
    <numFmt numFmtId="166" formatCode="#,##0.0;[Red]\-#,##0.0;0.0"/>
    <numFmt numFmtId="167" formatCode="#,##0.0_р_."/>
    <numFmt numFmtId="168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7" fillId="0" borderId="0"/>
    <xf numFmtId="0" fontId="7" fillId="0" borderId="0"/>
    <xf numFmtId="0" fontId="1" fillId="0" borderId="0"/>
    <xf numFmtId="168" fontId="4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32">
    <xf numFmtId="0" fontId="0" fillId="0" borderId="0" xfId="0"/>
    <xf numFmtId="0" fontId="6" fillId="0" borderId="0" xfId="1" applyFont="1" applyFill="1"/>
    <xf numFmtId="0" fontId="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165" fontId="6" fillId="0" borderId="0" xfId="1" applyNumberFormat="1" applyFont="1" applyFill="1" applyAlignment="1">
      <alignment horizontal="right" vertical="center"/>
    </xf>
    <xf numFmtId="167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0" fillId="0" borderId="1" xfId="1" applyNumberFormat="1" applyFont="1" applyFill="1" applyBorder="1" applyAlignment="1" applyProtection="1">
      <alignment horizontal="center" vertical="center"/>
      <protection hidden="1"/>
    </xf>
    <xf numFmtId="166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center" wrapText="1"/>
    </xf>
    <xf numFmtId="167" fontId="9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0" fontId="14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16" fillId="0" borderId="1" xfId="1" applyNumberFormat="1" applyFont="1" applyFill="1" applyBorder="1" applyAlignment="1" applyProtection="1">
      <alignment horizontal="justify" vertical="center"/>
      <protection hidden="1"/>
    </xf>
    <xf numFmtId="0" fontId="15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167" fontId="15" fillId="0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justify" vertical="center"/>
    </xf>
    <xf numFmtId="0" fontId="16" fillId="3" borderId="1" xfId="1" applyNumberFormat="1" applyFont="1" applyFill="1" applyBorder="1" applyAlignment="1" applyProtection="1">
      <alignment horizontal="justify" vertical="center" wrapText="1"/>
      <protection hidden="1"/>
    </xf>
    <xf numFmtId="166" fontId="10" fillId="2" borderId="1" xfId="1" applyNumberFormat="1" applyFont="1" applyFill="1" applyBorder="1" applyAlignment="1" applyProtection="1">
      <alignment horizontal="justify" vertical="center" wrapText="1"/>
      <protection hidden="1"/>
    </xf>
    <xf numFmtId="0" fontId="10" fillId="2" borderId="1" xfId="0" applyNumberFormat="1" applyFont="1" applyFill="1" applyBorder="1" applyAlignment="1">
      <alignment horizontal="justify" vertical="center" wrapText="1"/>
    </xf>
    <xf numFmtId="49" fontId="8" fillId="0" borderId="0" xfId="6" applyNumberFormat="1" applyFont="1" applyFill="1" applyBorder="1" applyAlignment="1">
      <alignment horizontal="center" vertical="center" wrapText="1"/>
    </xf>
  </cellXfs>
  <cellStyles count="19">
    <cellStyle name="Normal" xfId="7"/>
    <cellStyle name="Обычный" xfId="0" builtinId="0"/>
    <cellStyle name="Обычный 2" xfId="1"/>
    <cellStyle name="Обычный 2 2" xfId="2"/>
    <cellStyle name="Обычный 2 3" xfId="8"/>
    <cellStyle name="Обычный 2 3 2" xfId="9"/>
    <cellStyle name="Обычный 2 4" xfId="3"/>
    <cellStyle name="Обычный 2 5" xfId="10"/>
    <cellStyle name="Обычный 2 5 2" xfId="11"/>
    <cellStyle name="Обычный 3" xfId="4"/>
    <cellStyle name="Обычный 3 2" xfId="13"/>
    <cellStyle name="Обычный 3 3" xfId="12"/>
    <cellStyle name="Обычный 4" xfId="5"/>
    <cellStyle name="Обычный 5" xfId="14"/>
    <cellStyle name="Обычный 5 2" xfId="15"/>
    <cellStyle name="Обычный_на ДУМУ ВЕСНА" xfId="6"/>
    <cellStyle name="Финансовый 2" xfId="17"/>
    <cellStyle name="Финансовый 3" xfId="18"/>
    <cellStyle name="Финансовый 4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3"/>
  <sheetViews>
    <sheetView showGridLines="0" tabSelected="1" view="pageBreakPreview" topLeftCell="A75" zoomScale="75" zoomScaleNormal="75" zoomScaleSheetLayoutView="75" workbookViewId="0">
      <selection activeCell="F76" sqref="F76"/>
    </sheetView>
  </sheetViews>
  <sheetFormatPr defaultColWidth="9.140625" defaultRowHeight="12.75" x14ac:dyDescent="0.2"/>
  <cols>
    <col min="1" max="1" width="107.28515625" style="1" customWidth="1"/>
    <col min="2" max="2" width="20.42578125" style="3" customWidth="1"/>
    <col min="3" max="16384" width="9.140625" style="1"/>
  </cols>
  <sheetData>
    <row r="1" spans="1:2" s="4" customFormat="1" ht="16.5" x14ac:dyDescent="0.25">
      <c r="A1" s="6"/>
      <c r="B1" s="7" t="s">
        <v>71</v>
      </c>
    </row>
    <row r="2" spans="1:2" s="4" customFormat="1" ht="16.5" x14ac:dyDescent="0.25">
      <c r="A2" s="6"/>
      <c r="B2" s="7" t="s">
        <v>14</v>
      </c>
    </row>
    <row r="3" spans="1:2" s="4" customFormat="1" ht="16.5" x14ac:dyDescent="0.25">
      <c r="A3" s="6"/>
      <c r="B3" s="7" t="s">
        <v>5</v>
      </c>
    </row>
    <row r="4" spans="1:2" s="4" customFormat="1" ht="16.5" x14ac:dyDescent="0.25">
      <c r="A4" s="6"/>
      <c r="B4" s="7" t="s">
        <v>15</v>
      </c>
    </row>
    <row r="5" spans="1:2" s="4" customFormat="1" ht="11.25" customHeight="1" x14ac:dyDescent="0.25">
      <c r="A5" s="6"/>
      <c r="B5" s="2"/>
    </row>
    <row r="6" spans="1:2" s="4" customFormat="1" ht="18" customHeight="1" x14ac:dyDescent="0.25">
      <c r="A6" s="6"/>
      <c r="B6" s="8" t="s">
        <v>17</v>
      </c>
    </row>
    <row r="7" spans="1:2" s="4" customFormat="1" ht="18" customHeight="1" x14ac:dyDescent="0.25">
      <c r="A7" s="6"/>
      <c r="B7" s="8" t="s">
        <v>14</v>
      </c>
    </row>
    <row r="8" spans="1:2" s="4" customFormat="1" ht="18" customHeight="1" x14ac:dyDescent="0.25">
      <c r="A8" s="6"/>
      <c r="B8" s="8" t="s">
        <v>5</v>
      </c>
    </row>
    <row r="9" spans="1:2" s="4" customFormat="1" ht="18" customHeight="1" x14ac:dyDescent="0.25">
      <c r="A9" s="6"/>
      <c r="B9" s="8" t="s">
        <v>26</v>
      </c>
    </row>
    <row r="10" spans="1:2" ht="83.25" customHeight="1" x14ac:dyDescent="0.2">
      <c r="A10" s="31" t="s">
        <v>27</v>
      </c>
      <c r="B10" s="31"/>
    </row>
    <row r="11" spans="1:2" ht="18" customHeight="1" x14ac:dyDescent="0.25">
      <c r="A11" s="4"/>
      <c r="B11" s="2" t="s">
        <v>3</v>
      </c>
    </row>
    <row r="12" spans="1:2" ht="33" x14ac:dyDescent="0.2">
      <c r="A12" s="5" t="s">
        <v>0</v>
      </c>
      <c r="B12" s="5" t="s">
        <v>8</v>
      </c>
    </row>
    <row r="13" spans="1:2" ht="16.5" x14ac:dyDescent="0.2">
      <c r="A13" s="5">
        <v>1</v>
      </c>
      <c r="B13" s="5">
        <v>2</v>
      </c>
    </row>
    <row r="14" spans="1:2" ht="19.5" x14ac:dyDescent="0.2">
      <c r="A14" s="19" t="s">
        <v>1</v>
      </c>
      <c r="B14" s="20">
        <f t="shared" ref="B14" si="0">B15+B16</f>
        <v>2241068.600000001</v>
      </c>
    </row>
    <row r="15" spans="1:2" ht="18.75" x14ac:dyDescent="0.2">
      <c r="A15" s="21" t="s">
        <v>2</v>
      </c>
      <c r="B15" s="10">
        <f>B17+B18+B19+B20+B21+B22+B24+B25+B27+B28+B29+B30+B32+B33</f>
        <v>2233483.2000000011</v>
      </c>
    </row>
    <row r="16" spans="1:2" ht="18.75" x14ac:dyDescent="0.2">
      <c r="A16" s="22" t="s">
        <v>4</v>
      </c>
      <c r="B16" s="11">
        <f>B23+B26+B31</f>
        <v>7585.4000000000005</v>
      </c>
    </row>
    <row r="17" spans="1:2" ht="168.75" x14ac:dyDescent="0.2">
      <c r="A17" s="12" t="s">
        <v>28</v>
      </c>
      <c r="B17" s="13">
        <v>136183</v>
      </c>
    </row>
    <row r="18" spans="1:2" ht="112.5" x14ac:dyDescent="0.2">
      <c r="A18" s="12" t="s">
        <v>29</v>
      </c>
      <c r="B18" s="13">
        <v>18807</v>
      </c>
    </row>
    <row r="19" spans="1:2" ht="150" x14ac:dyDescent="0.2">
      <c r="A19" s="12" t="s">
        <v>30</v>
      </c>
      <c r="B19" s="13">
        <v>2011371.5</v>
      </c>
    </row>
    <row r="20" spans="1:2" ht="131.25" x14ac:dyDescent="0.2">
      <c r="A20" s="12" t="s">
        <v>31</v>
      </c>
      <c r="B20" s="13">
        <v>43258</v>
      </c>
    </row>
    <row r="21" spans="1:2" ht="150" x14ac:dyDescent="0.2">
      <c r="A21" s="12" t="s">
        <v>11</v>
      </c>
      <c r="B21" s="13">
        <v>3898.2</v>
      </c>
    </row>
    <row r="22" spans="1:2" ht="262.5" x14ac:dyDescent="0.2">
      <c r="A22" s="12" t="s">
        <v>32</v>
      </c>
      <c r="B22" s="13">
        <v>8.6999999999999993</v>
      </c>
    </row>
    <row r="23" spans="1:2" ht="131.25" x14ac:dyDescent="0.2">
      <c r="A23" s="12" t="s">
        <v>33</v>
      </c>
      <c r="B23" s="13">
        <v>1867.2</v>
      </c>
    </row>
    <row r="24" spans="1:2" ht="131.25" x14ac:dyDescent="0.2">
      <c r="A24" s="12" t="s">
        <v>12</v>
      </c>
      <c r="B24" s="13">
        <v>153.69999999999999</v>
      </c>
    </row>
    <row r="25" spans="1:2" ht="112.5" x14ac:dyDescent="0.2">
      <c r="A25" s="12" t="s">
        <v>10</v>
      </c>
      <c r="B25" s="13">
        <v>74</v>
      </c>
    </row>
    <row r="26" spans="1:2" ht="105" customHeight="1" x14ac:dyDescent="0.2">
      <c r="A26" s="12" t="s">
        <v>34</v>
      </c>
      <c r="B26" s="13">
        <v>7.1</v>
      </c>
    </row>
    <row r="27" spans="1:2" ht="168.75" x14ac:dyDescent="0.2">
      <c r="A27" s="12" t="s">
        <v>35</v>
      </c>
      <c r="B27" s="13">
        <v>4657.7</v>
      </c>
    </row>
    <row r="28" spans="1:2" ht="93.75" x14ac:dyDescent="0.2">
      <c r="A28" s="12" t="s">
        <v>36</v>
      </c>
      <c r="B28" s="13">
        <v>590.4</v>
      </c>
    </row>
    <row r="29" spans="1:2" ht="150" x14ac:dyDescent="0.2">
      <c r="A29" s="12" t="s">
        <v>16</v>
      </c>
      <c r="B29" s="13">
        <v>809.6</v>
      </c>
    </row>
    <row r="30" spans="1:2" ht="93.75" x14ac:dyDescent="0.2">
      <c r="A30" s="12" t="s">
        <v>9</v>
      </c>
      <c r="B30" s="13">
        <v>9801.6</v>
      </c>
    </row>
    <row r="31" spans="1:2" ht="140.25" customHeight="1" x14ac:dyDescent="0.2">
      <c r="A31" s="12" t="s">
        <v>18</v>
      </c>
      <c r="B31" s="13">
        <v>5711.1</v>
      </c>
    </row>
    <row r="32" spans="1:2" ht="168.75" x14ac:dyDescent="0.2">
      <c r="A32" s="12" t="s">
        <v>19</v>
      </c>
      <c r="B32" s="13">
        <v>2725.7</v>
      </c>
    </row>
    <row r="33" spans="1:2" ht="75" x14ac:dyDescent="0.2">
      <c r="A33" s="12" t="s">
        <v>37</v>
      </c>
      <c r="B33" s="13">
        <v>1144.0999999999999</v>
      </c>
    </row>
    <row r="34" spans="1:2" ht="19.5" x14ac:dyDescent="0.2">
      <c r="A34" s="23" t="s">
        <v>6</v>
      </c>
      <c r="B34" s="24">
        <f>B35+B36+B37</f>
        <v>1858240.1999999997</v>
      </c>
    </row>
    <row r="35" spans="1:2" ht="18.75" x14ac:dyDescent="0.2">
      <c r="A35" s="25" t="s">
        <v>2</v>
      </c>
      <c r="B35" s="11">
        <f>B38+B39+B41+B43+B44+B45+B46+B48+B49+B50+B52+B53+B55+B56+B57+B60+B58+B61+B62+B64</f>
        <v>1650600.2999999998</v>
      </c>
    </row>
    <row r="36" spans="1:2" ht="18.75" x14ac:dyDescent="0.2">
      <c r="A36" s="25" t="s">
        <v>4</v>
      </c>
      <c r="B36" s="11">
        <f>B42+B47+B54+B40+B51+B59</f>
        <v>184593.9</v>
      </c>
    </row>
    <row r="37" spans="1:2" ht="18.75" x14ac:dyDescent="0.2">
      <c r="A37" s="28" t="s">
        <v>65</v>
      </c>
      <c r="B37" s="11">
        <f>B63</f>
        <v>23046</v>
      </c>
    </row>
    <row r="38" spans="1:2" ht="168.75" x14ac:dyDescent="0.2">
      <c r="A38" s="12" t="s">
        <v>38</v>
      </c>
      <c r="B38" s="13">
        <v>5600</v>
      </c>
    </row>
    <row r="39" spans="1:2" ht="112.5" x14ac:dyDescent="0.2">
      <c r="A39" s="16" t="s">
        <v>39</v>
      </c>
      <c r="B39" s="13">
        <v>25771.200000000001</v>
      </c>
    </row>
    <row r="40" spans="1:2" ht="132.75" customHeight="1" x14ac:dyDescent="0.2">
      <c r="A40" s="16" t="s">
        <v>40</v>
      </c>
      <c r="B40" s="13">
        <v>21085.5</v>
      </c>
    </row>
    <row r="41" spans="1:2" ht="75" x14ac:dyDescent="0.2">
      <c r="A41" s="12" t="s">
        <v>41</v>
      </c>
      <c r="B41" s="13">
        <v>192406.7</v>
      </c>
    </row>
    <row r="42" spans="1:2" ht="75" x14ac:dyDescent="0.2">
      <c r="A42" s="12" t="s">
        <v>42</v>
      </c>
      <c r="B42" s="13">
        <v>157423.6</v>
      </c>
    </row>
    <row r="43" spans="1:2" ht="75" x14ac:dyDescent="0.2">
      <c r="A43" s="12" t="s">
        <v>43</v>
      </c>
      <c r="B43" s="13">
        <v>405189.4</v>
      </c>
    </row>
    <row r="44" spans="1:2" ht="131.25" x14ac:dyDescent="0.2">
      <c r="A44" s="12" t="s">
        <v>44</v>
      </c>
      <c r="B44" s="13">
        <v>8876</v>
      </c>
    </row>
    <row r="45" spans="1:2" ht="75" x14ac:dyDescent="0.2">
      <c r="A45" s="12" t="s">
        <v>20</v>
      </c>
      <c r="B45" s="13">
        <v>378.7</v>
      </c>
    </row>
    <row r="46" spans="1:2" ht="75" x14ac:dyDescent="0.2">
      <c r="A46" s="12" t="s">
        <v>45</v>
      </c>
      <c r="B46" s="13">
        <v>140.4</v>
      </c>
    </row>
    <row r="47" spans="1:2" ht="70.5" customHeight="1" x14ac:dyDescent="0.2">
      <c r="A47" s="12" t="s">
        <v>46</v>
      </c>
      <c r="B47" s="13">
        <v>114.8</v>
      </c>
    </row>
    <row r="48" spans="1:2" ht="168.75" x14ac:dyDescent="0.2">
      <c r="A48" s="12" t="s">
        <v>21</v>
      </c>
      <c r="B48" s="13">
        <v>6662.5</v>
      </c>
    </row>
    <row r="49" spans="1:2" ht="112.5" x14ac:dyDescent="0.2">
      <c r="A49" s="12" t="s">
        <v>47</v>
      </c>
      <c r="B49" s="13">
        <v>1435.1</v>
      </c>
    </row>
    <row r="50" spans="1:2" ht="87" customHeight="1" x14ac:dyDescent="0.2">
      <c r="A50" s="12" t="s">
        <v>48</v>
      </c>
      <c r="B50" s="13">
        <v>8095.2</v>
      </c>
    </row>
    <row r="51" spans="1:2" ht="87" customHeight="1" x14ac:dyDescent="0.2">
      <c r="A51" s="12" t="s">
        <v>49</v>
      </c>
      <c r="B51" s="13">
        <v>5175.6000000000004</v>
      </c>
    </row>
    <row r="52" spans="1:2" ht="93.75" x14ac:dyDescent="0.2">
      <c r="A52" s="12" t="s">
        <v>64</v>
      </c>
      <c r="B52" s="13">
        <v>876139.8</v>
      </c>
    </row>
    <row r="53" spans="1:2" ht="112.5" x14ac:dyDescent="0.2">
      <c r="A53" s="12" t="s">
        <v>22</v>
      </c>
      <c r="B53" s="13">
        <v>5087.1000000000004</v>
      </c>
    </row>
    <row r="54" spans="1:2" ht="128.25" customHeight="1" x14ac:dyDescent="0.2">
      <c r="A54" s="12" t="s">
        <v>50</v>
      </c>
      <c r="B54" s="13">
        <v>332.8</v>
      </c>
    </row>
    <row r="55" spans="1:2" ht="93.75" x14ac:dyDescent="0.2">
      <c r="A55" s="16" t="s">
        <v>51</v>
      </c>
      <c r="B55" s="13">
        <v>168.7</v>
      </c>
    </row>
    <row r="56" spans="1:2" ht="112.5" x14ac:dyDescent="0.2">
      <c r="A56" s="14" t="s">
        <v>52</v>
      </c>
      <c r="B56" s="15">
        <v>535.70000000000005</v>
      </c>
    </row>
    <row r="57" spans="1:2" ht="93.75" x14ac:dyDescent="0.2">
      <c r="A57" s="14" t="s">
        <v>23</v>
      </c>
      <c r="B57" s="15">
        <v>4699.8999999999996</v>
      </c>
    </row>
    <row r="58" spans="1:2" ht="97.5" customHeight="1" x14ac:dyDescent="0.2">
      <c r="A58" s="14" t="s">
        <v>53</v>
      </c>
      <c r="B58" s="15">
        <v>721.9</v>
      </c>
    </row>
    <row r="59" spans="1:2" ht="102.75" customHeight="1" x14ac:dyDescent="0.2">
      <c r="A59" s="14" t="s">
        <v>54</v>
      </c>
      <c r="B59" s="15">
        <v>461.6</v>
      </c>
    </row>
    <row r="60" spans="1:2" ht="105.75" customHeight="1" x14ac:dyDescent="0.2">
      <c r="A60" s="14" t="s">
        <v>55</v>
      </c>
      <c r="B60" s="15">
        <v>2460.9</v>
      </c>
    </row>
    <row r="61" spans="1:2" ht="112.5" x14ac:dyDescent="0.2">
      <c r="A61" s="14" t="s">
        <v>60</v>
      </c>
      <c r="B61" s="15">
        <v>99239.8</v>
      </c>
    </row>
    <row r="62" spans="1:2" ht="93.75" x14ac:dyDescent="0.2">
      <c r="A62" s="14" t="s">
        <v>61</v>
      </c>
      <c r="B62" s="15">
        <v>6846.7</v>
      </c>
    </row>
    <row r="63" spans="1:2" ht="187.5" x14ac:dyDescent="0.2">
      <c r="A63" s="14" t="s">
        <v>62</v>
      </c>
      <c r="B63" s="15">
        <v>23046</v>
      </c>
    </row>
    <row r="64" spans="1:2" ht="93.75" x14ac:dyDescent="0.2">
      <c r="A64" s="29" t="s">
        <v>66</v>
      </c>
      <c r="B64" s="15">
        <v>144.6</v>
      </c>
    </row>
    <row r="65" spans="1:2" ht="19.5" x14ac:dyDescent="0.2">
      <c r="A65" s="23" t="s">
        <v>56</v>
      </c>
      <c r="B65" s="26">
        <f t="shared" ref="B65" si="1">B66+B67</f>
        <v>58665.700000000004</v>
      </c>
    </row>
    <row r="66" spans="1:2" ht="18.75" x14ac:dyDescent="0.2">
      <c r="A66" s="25" t="s">
        <v>2</v>
      </c>
      <c r="B66" s="17">
        <f>B69+B70+B71</f>
        <v>10210.300000000001</v>
      </c>
    </row>
    <row r="67" spans="1:2" ht="18.75" x14ac:dyDescent="0.2">
      <c r="A67" s="25" t="s">
        <v>4</v>
      </c>
      <c r="B67" s="17">
        <f>B68</f>
        <v>48455.4</v>
      </c>
    </row>
    <row r="68" spans="1:2" ht="168.75" x14ac:dyDescent="0.2">
      <c r="A68" s="12" t="s">
        <v>63</v>
      </c>
      <c r="B68" s="18">
        <v>48455.4</v>
      </c>
    </row>
    <row r="69" spans="1:2" ht="93.75" x14ac:dyDescent="0.2">
      <c r="A69" s="12" t="s">
        <v>13</v>
      </c>
      <c r="B69" s="18">
        <v>449.8</v>
      </c>
    </row>
    <row r="70" spans="1:2" ht="75" x14ac:dyDescent="0.2">
      <c r="A70" s="12" t="s">
        <v>24</v>
      </c>
      <c r="B70" s="13">
        <v>7478.1</v>
      </c>
    </row>
    <row r="71" spans="1:2" ht="88.5" customHeight="1" x14ac:dyDescent="0.2">
      <c r="A71" s="12" t="s">
        <v>25</v>
      </c>
      <c r="B71" s="13">
        <v>2282.4</v>
      </c>
    </row>
    <row r="72" spans="1:2" ht="19.5" x14ac:dyDescent="0.2">
      <c r="A72" s="19" t="s">
        <v>59</v>
      </c>
      <c r="B72" s="24">
        <f>SUM(B73:B78)</f>
        <v>503890.2</v>
      </c>
    </row>
    <row r="73" spans="1:2" ht="112.5" x14ac:dyDescent="0.2">
      <c r="A73" s="16" t="s">
        <v>57</v>
      </c>
      <c r="B73" s="18">
        <v>301747.40000000002</v>
      </c>
    </row>
    <row r="74" spans="1:2" ht="131.25" x14ac:dyDescent="0.2">
      <c r="A74" s="16" t="s">
        <v>58</v>
      </c>
      <c r="B74" s="18">
        <v>160886.70000000001</v>
      </c>
    </row>
    <row r="75" spans="1:2" ht="168.75" x14ac:dyDescent="0.2">
      <c r="A75" s="30" t="s">
        <v>67</v>
      </c>
      <c r="B75" s="18">
        <v>3856.1</v>
      </c>
    </row>
    <row r="76" spans="1:2" ht="168.75" x14ac:dyDescent="0.2">
      <c r="A76" s="30" t="s">
        <v>68</v>
      </c>
      <c r="B76" s="18">
        <v>13243.3</v>
      </c>
    </row>
    <row r="77" spans="1:2" ht="168.75" x14ac:dyDescent="0.2">
      <c r="A77" s="30" t="s">
        <v>69</v>
      </c>
      <c r="B77" s="18">
        <v>15145</v>
      </c>
    </row>
    <row r="78" spans="1:2" ht="168.75" x14ac:dyDescent="0.2">
      <c r="A78" s="30" t="s">
        <v>70</v>
      </c>
      <c r="B78" s="18">
        <v>9011.7000000000007</v>
      </c>
    </row>
    <row r="79" spans="1:2" ht="19.5" x14ac:dyDescent="0.2">
      <c r="A79" s="27" t="s">
        <v>7</v>
      </c>
      <c r="B79" s="26">
        <f>B14+B34+B65+B72</f>
        <v>4661864.7000000011</v>
      </c>
    </row>
    <row r="81" spans="2:2" x14ac:dyDescent="0.2">
      <c r="B81" s="9"/>
    </row>
    <row r="83" spans="2:2" x14ac:dyDescent="0.2">
      <c r="B83" s="9"/>
    </row>
  </sheetData>
  <mergeCells count="1">
    <mergeCell ref="A10:B10"/>
  </mergeCells>
  <phoneticPr fontId="5" type="noConversion"/>
  <printOptions horizontalCentered="1"/>
  <pageMargins left="1.7716535433070868" right="0.39370078740157483" top="0.78740157480314965" bottom="0.78740157480314965" header="0.51181102362204722" footer="0.39370078740157483"/>
  <pageSetup paperSize="9" scale="60" firstPageNumber="312" fitToHeight="0" orientation="portrait" useFirstPageNumber="1" r:id="rId1"/>
  <headerFooter alignWithMargins="0">
    <oddHeader xml:space="preserve">&amp;C
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год</vt:lpstr>
      <vt:lpstr>'2023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Дерина Марина Дмитриевна</dc:creator>
  <cp:lastModifiedBy>Сергеева Лариса Александровна</cp:lastModifiedBy>
  <cp:lastPrinted>2022-12-12T10:01:45Z</cp:lastPrinted>
  <dcterms:created xsi:type="dcterms:W3CDTF">2014-10-24T05:04:51Z</dcterms:created>
  <dcterms:modified xsi:type="dcterms:W3CDTF">2023-12-19T10:30:30Z</dcterms:modified>
</cp:coreProperties>
</file>