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000"/>
  </bookViews>
  <sheets>
    <sheet name="2024-2025" sheetId="2" r:id="rId1"/>
  </sheets>
  <definedNames>
    <definedName name="_xlnm.Print_Titles" localSheetId="0">'2024-2025'!$8:$8</definedName>
    <definedName name="_xlnm.Print_Area" localSheetId="0">'2024-2025'!$A$1:$C$65</definedName>
  </definedNames>
  <calcPr calcId="162913"/>
</workbook>
</file>

<file path=xl/calcChain.xml><?xml version="1.0" encoding="utf-8"?>
<calcChain xmlns="http://schemas.openxmlformats.org/spreadsheetml/2006/main">
  <c r="C32" i="2" l="1"/>
  <c r="B32" i="2"/>
  <c r="C33" i="2"/>
  <c r="B33" i="2"/>
  <c r="C11" i="2"/>
  <c r="B11" i="2"/>
  <c r="C12" i="2"/>
  <c r="B12" i="2"/>
  <c r="C57" i="2"/>
  <c r="B57" i="2"/>
  <c r="C62" i="2" l="1"/>
  <c r="B62" i="2"/>
  <c r="C56" i="2"/>
  <c r="C55" i="2" s="1"/>
  <c r="B56" i="2"/>
  <c r="B55" i="2" s="1"/>
  <c r="C31" i="2"/>
  <c r="B31" i="2"/>
  <c r="C10" i="2"/>
  <c r="B10" i="2"/>
  <c r="C65" i="2" l="1"/>
  <c r="B65" i="2"/>
</calcChain>
</file>

<file path=xl/sharedStrings.xml><?xml version="1.0" encoding="utf-8"?>
<sst xmlns="http://schemas.openxmlformats.org/spreadsheetml/2006/main" count="66" uniqueCount="62">
  <si>
    <t>от ________№____</t>
  </si>
  <si>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</si>
  <si>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</si>
  <si>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</si>
  <si>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</si>
  <si>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</si>
  <si>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к  решению Думы</t>
  </si>
  <si>
    <t>города Когалыма</t>
  </si>
  <si>
    <t>Субсидии местным бюджетам:</t>
  </si>
  <si>
    <t>Всего:</t>
  </si>
  <si>
    <t xml:space="preserve"> 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</si>
  <si>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</si>
  <si>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</si>
  <si>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</si>
  <si>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</si>
  <si>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Субсидии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</si>
  <si>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</si>
  <si>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</si>
  <si>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</si>
  <si>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</si>
  <si>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</t>
    </r>
    <r>
      <rPr>
        <b/>
        <sz val="14"/>
        <rFont val="Times New Roman"/>
        <family val="1"/>
        <charset val="204"/>
      </rPr>
      <t xml:space="preserve"> </t>
    </r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</si>
  <si>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</si>
  <si>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>Сумма                            на 2024 год</t>
  </si>
  <si>
    <t>Приложение 13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</si>
  <si>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</si>
  <si>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программ, в образовательных организациях,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</si>
  <si>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</t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</si>
  <si>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 </t>
  </si>
  <si>
    <t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</si>
  <si>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</si>
  <si>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</si>
  <si>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молодежи"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</si>
  <si>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</t>
  </si>
  <si>
    <t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</t>
  </si>
  <si>
    <t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</t>
  </si>
  <si>
    <t xml:space="preserve"> 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подпрограммы "Развитие малого и среднего предпринимательства" государственной программы "Развитие экономического потенциала" (ОБ) </t>
  </si>
  <si>
    <t>Иные виды трансфертов, в том числе:</t>
  </si>
  <si>
    <t>Дотации на выравнивание бюджетной обеспеченности поселений (внутригородских районов) и дотаций на выравнивание бюджетной обеспеченности муниципальных районов (городских округов, городских округов с внутригородским делением):</t>
  </si>
  <si>
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</si>
  <si>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 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</si>
  <si>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z val="14"/>
        <rFont val="Times New Roman"/>
        <family val="1"/>
        <charset val="204"/>
      </rPr>
      <t xml:space="preserve">  </t>
    </r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</si>
  <si>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z val="14"/>
        <rFont val="Times New Roman"/>
        <family val="1"/>
        <charset val="204"/>
      </rPr>
      <t xml:space="preserve"> </t>
    </r>
  </si>
  <si>
    <r>
      <t xml:space="preserve">Финансовая поддержка субъектов малого и среднего предпринимательства, впервые зарегистрированных и действующих менее одного года, на развитие социального предпринимательства в рамках регионального проекта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 (ОБ) </t>
    </r>
    <r>
      <rPr>
        <b/>
        <sz val="14"/>
        <rFont val="Times New Roman"/>
        <family val="1"/>
        <charset val="204"/>
      </rPr>
      <t/>
    </r>
  </si>
  <si>
    <t>Межбюджетные трансферты, получаемые из других бюджетов бюджетной системы
 Российской Федерации на плановый период 2024 и 2025 годов</t>
  </si>
  <si>
    <t>Сумма                            на 2025 год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</si>
  <si>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</si>
  <si>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"Развития образования" (ОБ) 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</si>
  <si>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</si>
  <si>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 </t>
  </si>
  <si>
    <t xml:space="preserve"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(ФБ)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</si>
  <si>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</t>
  </si>
  <si>
    <t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</t>
  </si>
  <si>
    <r>
      <t xml:space="preserve">Субсидии для реализации полномочий в области </t>
    </r>
    <r>
      <rPr>
        <sz val="14"/>
        <rFont val="Times New Roman"/>
        <family val="1"/>
        <charset val="204"/>
      </rPr>
      <t xml:space="preserve">строительства и жилищных отношений в рамках основного мероприятия "Предоставление субсидий для реализации полномочий в области </t>
    </r>
    <r>
      <rPr>
        <sz val="14"/>
        <rFont val="Times New Roman"/>
        <family val="1"/>
        <charset val="204"/>
      </rPr>
      <t xml:space="preserve"> строительства и жилищных отношений" подпрограммы "Комплексное развитие территорий" государственной программы "Развитие жилищной сферы" (ОБ) </t>
    </r>
    <r>
      <rPr>
        <b/>
        <strike/>
        <sz val="14"/>
        <rFont val="Times New Roman"/>
        <family val="1"/>
        <charset val="204"/>
      </rPr>
      <t/>
    </r>
  </si>
  <si>
    <t>Субсидии для реализации полномочий в области градостроительной деятельности в рамках основного мероприятия "Предоставление субсидий для реализации полномочий в области градостроительной деятельности"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 (ОБ)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</si>
  <si>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</t>
  </si>
  <si>
    <t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</si>
  <si>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</si>
  <si>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граждан"(ФБ)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</si>
  <si>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 </t>
  </si>
  <si>
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</si>
  <si>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"Оказание комплексной помощи и сопровождения при трудоустройстве инвалидов, детям-инвалидам в возрасте от 14 до 18 лет, обратившимся в органы службы занятости" подпрограммы "Содействие трудоустройству лиц с инвалидностью" государственной программы "Поддержка занятости населения" (ОБ) 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</si>
  <si>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среды"(ОБ)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</si>
</sst>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"/>
    <numFmt numFmtId="165" formatCode="#,##0.0_р_."/>
    <numFmt numFmtId="166" formatCode="#,##0.0;[Red]\-#,##0.0;0.0"/>
    <numFmt numFmtId="167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trike/>
      <sz val="1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</cellStyleXfs>
  <cellXfs count="26">
    <xf numFmtId="0" fontId="0" fillId="0" borderId="0" xfId="0"/>
    <xf numFmtId="0" fontId="6" fillId="0" borderId="0" xfId="1" applyFont="1" applyFill="1"/>
    <xf numFmtId="0" fontId="2" fillId="0" borderId="0" xfId="1" applyFont="1" applyFill="1"/>
    <xf numFmtId="0" fontId="2" fillId="0" borderId="0" xfId="1" applyFont="1" applyFill="1" applyAlignment="1">
      <alignment horizontal="right" vertical="center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>
      <alignment horizontal="left" vertical="center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NumberFormat="1" applyFont="1" applyFill="1" applyBorder="1" applyAlignment="1">
      <alignment horizontal="justify" vertical="center" wrapText="1"/>
    </xf>
    <xf numFmtId="165" fontId="9" fillId="0" borderId="1" xfId="1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4" fillId="0" borderId="1" xfId="1" applyNumberFormat="1" applyFont="1" applyFill="1" applyBorder="1" applyAlignment="1" applyProtection="1">
      <alignment horizontal="justify" vertical="center"/>
      <protection hidden="1"/>
    </xf>
    <xf numFmtId="0" fontId="13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0" fillId="0" borderId="1" xfId="0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justify" vertical="center"/>
    </xf>
    <xf numFmtId="49" fontId="9" fillId="0" borderId="0" xfId="6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2"/>
    <cellStyle name="Обычный 2 4" xfId="3"/>
    <cellStyle name="Обычный 3" xfId="4"/>
    <cellStyle name="Обычный 4" xfId="5"/>
    <cellStyle name="Обычный_на ДУМУ ВЕСН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showGridLines="0" tabSelected="1" view="pageBreakPreview" topLeftCell="A46" zoomScale="75" zoomScaleNormal="75" zoomScaleSheetLayoutView="75" workbookViewId="0">
      <selection activeCell="A48" sqref="A48"/>
    </sheetView>
  </sheetViews>
  <sheetFormatPr defaultColWidth="9.140625" defaultRowHeight="12.75" x14ac:dyDescent="0.2"/>
  <cols>
    <col min="1" max="1" width="103.7109375" style="1" customWidth="1"/>
    <col min="2" max="2" width="18.7109375" style="1" customWidth="1"/>
    <col min="3" max="3" width="18.28515625" style="1" bestFit="1" customWidth="1"/>
    <col min="4" max="16384" width="9.140625" style="1"/>
  </cols>
  <sheetData>
    <row r="1" spans="1:11" ht="18" customHeight="1" x14ac:dyDescent="0.25">
      <c r="A1" s="2"/>
      <c r="B1" s="25" t="s">
        <v>23</v>
      </c>
      <c r="C1" s="25"/>
    </row>
    <row r="2" spans="1:11" ht="18" customHeight="1" x14ac:dyDescent="0.25">
      <c r="A2" s="2"/>
      <c r="B2" s="25" t="s">
        <v>6</v>
      </c>
      <c r="C2" s="25"/>
    </row>
    <row r="3" spans="1:11" ht="18" customHeight="1" x14ac:dyDescent="0.25">
      <c r="A3" s="2"/>
      <c r="B3" s="25" t="s">
        <v>7</v>
      </c>
      <c r="C3" s="25"/>
    </row>
    <row r="4" spans="1:11" ht="18" customHeight="1" x14ac:dyDescent="0.25">
      <c r="A4" s="2"/>
      <c r="B4" s="25" t="s">
        <v>0</v>
      </c>
      <c r="C4" s="25"/>
    </row>
    <row r="5" spans="1:11" ht="18" customHeight="1" x14ac:dyDescent="0.25">
      <c r="A5" s="2"/>
      <c r="B5" s="5"/>
      <c r="C5" s="5"/>
    </row>
    <row r="6" spans="1:11" ht="48" customHeight="1" x14ac:dyDescent="0.2">
      <c r="A6" s="24" t="s">
        <v>43</v>
      </c>
      <c r="B6" s="24"/>
      <c r="C6" s="24"/>
    </row>
    <row r="7" spans="1:11" ht="18" customHeight="1" x14ac:dyDescent="0.25">
      <c r="A7" s="2"/>
      <c r="B7" s="3"/>
      <c r="C7" s="3" t="s">
        <v>4</v>
      </c>
    </row>
    <row r="8" spans="1:11" ht="40.700000000000003" customHeight="1" x14ac:dyDescent="0.2">
      <c r="A8" s="4" t="s">
        <v>1</v>
      </c>
      <c r="B8" s="4" t="s">
        <v>22</v>
      </c>
      <c r="C8" s="4" t="s">
        <v>44</v>
      </c>
    </row>
    <row r="9" spans="1:11" ht="16.5" customHeight="1" x14ac:dyDescent="0.2">
      <c r="A9" s="4">
        <v>1</v>
      </c>
      <c r="B9" s="4">
        <v>2</v>
      </c>
      <c r="C9" s="4">
        <v>3</v>
      </c>
    </row>
    <row r="10" spans="1:11" ht="23.25" customHeight="1" x14ac:dyDescent="0.2">
      <c r="A10" s="14" t="s">
        <v>2</v>
      </c>
      <c r="B10" s="15">
        <f t="shared" ref="B10:C10" si="0">B11+B12</f>
        <v>2198110.3000000007</v>
      </c>
      <c r="C10" s="15">
        <f t="shared" si="0"/>
        <v>2176264.8000000003</v>
      </c>
    </row>
    <row r="11" spans="1:11" ht="18.75" x14ac:dyDescent="0.2">
      <c r="A11" s="16" t="s">
        <v>3</v>
      </c>
      <c r="B11" s="6">
        <f>B13+B14+B15+B16+B17+B18+B21+B22+B24+B25+B26+B27+B29+B30</f>
        <v>2182481.1000000006</v>
      </c>
      <c r="C11" s="6">
        <f>C13+C14+C15+C16+C17+C18+C21+C22+C24+C25+C26+C27+C29+C30</f>
        <v>2160029.0000000005</v>
      </c>
    </row>
    <row r="12" spans="1:11" ht="18.75" x14ac:dyDescent="0.2">
      <c r="A12" s="17" t="s">
        <v>5</v>
      </c>
      <c r="B12" s="7">
        <f>B19+B20+B23+B28</f>
        <v>15629.2</v>
      </c>
      <c r="C12" s="7">
        <f>C19+C20+C23+C28</f>
        <v>16235.8</v>
      </c>
    </row>
    <row r="13" spans="1:11" ht="168.75" x14ac:dyDescent="0.2">
      <c r="A13" s="8" t="s">
        <v>45</v>
      </c>
      <c r="B13" s="9">
        <v>125449.60000000001</v>
      </c>
      <c r="C13" s="9">
        <v>125449.60000000001</v>
      </c>
    </row>
    <row r="14" spans="1:11" ht="112.5" x14ac:dyDescent="0.2">
      <c r="A14" s="8" t="s">
        <v>46</v>
      </c>
      <c r="B14" s="9">
        <v>18807</v>
      </c>
      <c r="C14" s="9">
        <v>18807</v>
      </c>
      <c r="K14" s="1" t="s">
        <v>10</v>
      </c>
    </row>
    <row r="15" spans="1:11" ht="168.75" x14ac:dyDescent="0.2">
      <c r="A15" s="8" t="s">
        <v>25</v>
      </c>
      <c r="B15" s="9">
        <v>1964354.8</v>
      </c>
      <c r="C15" s="9">
        <v>1943227.3</v>
      </c>
    </row>
    <row r="16" spans="1:11" ht="150" x14ac:dyDescent="0.2">
      <c r="A16" s="8" t="s">
        <v>47</v>
      </c>
      <c r="B16" s="9">
        <v>52245</v>
      </c>
      <c r="C16" s="9">
        <v>52245</v>
      </c>
    </row>
    <row r="17" spans="1:3" ht="150" x14ac:dyDescent="0.2">
      <c r="A17" s="8" t="s">
        <v>13</v>
      </c>
      <c r="B17" s="9">
        <v>3528.1</v>
      </c>
      <c r="C17" s="9">
        <v>3344.9</v>
      </c>
    </row>
    <row r="18" spans="1:3" ht="268.5" customHeight="1" x14ac:dyDescent="0.2">
      <c r="A18" s="8" t="s">
        <v>26</v>
      </c>
      <c r="B18" s="9">
        <v>8.6999999999999993</v>
      </c>
      <c r="C18" s="9">
        <v>8.6999999999999993</v>
      </c>
    </row>
    <row r="19" spans="1:3" ht="153" customHeight="1" x14ac:dyDescent="0.2">
      <c r="A19" s="8" t="s">
        <v>59</v>
      </c>
      <c r="B19" s="9">
        <v>8000</v>
      </c>
      <c r="C19" s="9">
        <v>8000</v>
      </c>
    </row>
    <row r="20" spans="1:3" ht="157.5" customHeight="1" x14ac:dyDescent="0.2">
      <c r="A20" s="8" t="s">
        <v>58</v>
      </c>
      <c r="B20" s="9">
        <v>2000</v>
      </c>
      <c r="C20" s="9">
        <v>2000</v>
      </c>
    </row>
    <row r="21" spans="1:3" ht="131.25" x14ac:dyDescent="0.2">
      <c r="A21" s="8" t="s">
        <v>14</v>
      </c>
      <c r="B21" s="9">
        <v>152.6</v>
      </c>
      <c r="C21" s="9">
        <v>134.5</v>
      </c>
    </row>
    <row r="22" spans="1:3" ht="131.25" x14ac:dyDescent="0.2">
      <c r="A22" s="8" t="s">
        <v>12</v>
      </c>
      <c r="B22" s="9">
        <v>75.400000000000006</v>
      </c>
      <c r="C22" s="9">
        <v>80.3</v>
      </c>
    </row>
    <row r="23" spans="1:3" ht="120" customHeight="1" x14ac:dyDescent="0.2">
      <c r="A23" s="8" t="s">
        <v>57</v>
      </c>
      <c r="B23" s="9">
        <v>6.9</v>
      </c>
      <c r="C23" s="9">
        <v>0.8</v>
      </c>
    </row>
    <row r="24" spans="1:3" ht="168.75" x14ac:dyDescent="0.2">
      <c r="A24" s="8" t="s">
        <v>40</v>
      </c>
      <c r="B24" s="9">
        <v>4082.7</v>
      </c>
      <c r="C24" s="9">
        <v>3869.8</v>
      </c>
    </row>
    <row r="25" spans="1:3" ht="112.5" x14ac:dyDescent="0.2">
      <c r="A25" s="8" t="s">
        <v>27</v>
      </c>
      <c r="B25" s="9">
        <v>992.2</v>
      </c>
      <c r="C25" s="9">
        <v>992.2</v>
      </c>
    </row>
    <row r="26" spans="1:3" ht="168.75" x14ac:dyDescent="0.2">
      <c r="A26" s="8" t="s">
        <v>17</v>
      </c>
      <c r="B26" s="9">
        <v>865.6</v>
      </c>
      <c r="C26" s="9">
        <v>866.8</v>
      </c>
    </row>
    <row r="27" spans="1:3" ht="112.5" x14ac:dyDescent="0.2">
      <c r="A27" s="8" t="s">
        <v>11</v>
      </c>
      <c r="B27" s="9">
        <v>8871.7000000000007</v>
      </c>
      <c r="C27" s="9">
        <v>8409.2000000000007</v>
      </c>
    </row>
    <row r="28" spans="1:3" ht="153.75" customHeight="1" x14ac:dyDescent="0.2">
      <c r="A28" s="8" t="s">
        <v>55</v>
      </c>
      <c r="B28" s="9">
        <v>5622.3</v>
      </c>
      <c r="C28" s="9">
        <v>6235</v>
      </c>
    </row>
    <row r="29" spans="1:3" ht="168.75" x14ac:dyDescent="0.2">
      <c r="A29" s="8" t="s">
        <v>56</v>
      </c>
      <c r="B29" s="9">
        <v>2005.9</v>
      </c>
      <c r="C29" s="9">
        <v>1619</v>
      </c>
    </row>
    <row r="30" spans="1:3" ht="93.75" x14ac:dyDescent="0.2">
      <c r="A30" s="8" t="s">
        <v>28</v>
      </c>
      <c r="B30" s="9">
        <v>1041.8</v>
      </c>
      <c r="C30" s="9">
        <v>974.7</v>
      </c>
    </row>
    <row r="31" spans="1:3" ht="19.5" x14ac:dyDescent="0.2">
      <c r="A31" s="18" t="s">
        <v>8</v>
      </c>
      <c r="B31" s="19">
        <f t="shared" ref="B31:C31" si="1">B32+B33</f>
        <v>928500.29999999981</v>
      </c>
      <c r="C31" s="19">
        <f t="shared" si="1"/>
        <v>185001.5</v>
      </c>
    </row>
    <row r="32" spans="1:3" ht="18.75" x14ac:dyDescent="0.2">
      <c r="A32" s="20" t="s">
        <v>3</v>
      </c>
      <c r="B32" s="7">
        <f>B34+B35+B37+B39+B40+B41+B42+B44+B45+B46+B47+B48+B49+B51+B52+B53+B54</f>
        <v>656854.99999999988</v>
      </c>
      <c r="C32" s="7">
        <f>C34+C35+C37+C39+C40+C41+C42+C44+C45+C46+C47+C48+C49+C51+C52+C53+C54</f>
        <v>161722.9</v>
      </c>
    </row>
    <row r="33" spans="1:3" ht="18.75" x14ac:dyDescent="0.2">
      <c r="A33" s="20" t="s">
        <v>5</v>
      </c>
      <c r="B33" s="7">
        <f>B36+B38+B43+B50</f>
        <v>271645.3</v>
      </c>
      <c r="C33" s="7">
        <f>C36+C38+C43+C50</f>
        <v>23278.6</v>
      </c>
    </row>
    <row r="34" spans="1:3" ht="168.75" x14ac:dyDescent="0.2">
      <c r="A34" s="8" t="s">
        <v>29</v>
      </c>
      <c r="B34" s="9">
        <v>11760</v>
      </c>
      <c r="C34" s="9">
        <v>11760</v>
      </c>
    </row>
    <row r="35" spans="1:3" ht="112.5" x14ac:dyDescent="0.2">
      <c r="A35" s="10" t="s">
        <v>30</v>
      </c>
      <c r="B35" s="9">
        <v>30470.1</v>
      </c>
      <c r="C35" s="9">
        <v>30512.9</v>
      </c>
    </row>
    <row r="36" spans="1:3" ht="122.25" customHeight="1" x14ac:dyDescent="0.2">
      <c r="A36" s="10" t="s">
        <v>48</v>
      </c>
      <c r="B36" s="9">
        <v>24930.1</v>
      </c>
      <c r="C36" s="9">
        <v>23018.5</v>
      </c>
    </row>
    <row r="37" spans="1:3" ht="75" x14ac:dyDescent="0.2">
      <c r="A37" s="8" t="s">
        <v>20</v>
      </c>
      <c r="B37" s="9">
        <v>301041.90000000002</v>
      </c>
      <c r="C37" s="9">
        <v>0</v>
      </c>
    </row>
    <row r="38" spans="1:3" ht="90.75" customHeight="1" x14ac:dyDescent="0.2">
      <c r="A38" s="8" t="s">
        <v>49</v>
      </c>
      <c r="B38" s="9">
        <v>246307</v>
      </c>
      <c r="C38" s="9">
        <v>0</v>
      </c>
    </row>
    <row r="39" spans="1:3" ht="75" x14ac:dyDescent="0.2">
      <c r="A39" s="8" t="s">
        <v>41</v>
      </c>
      <c r="B39" s="9">
        <v>200000</v>
      </c>
      <c r="C39" s="9">
        <v>0</v>
      </c>
    </row>
    <row r="40" spans="1:3" ht="131.25" x14ac:dyDescent="0.2">
      <c r="A40" s="8" t="s">
        <v>31</v>
      </c>
      <c r="B40" s="9">
        <v>14169.7</v>
      </c>
      <c r="C40" s="9">
        <v>14169.7</v>
      </c>
    </row>
    <row r="41" spans="1:3" ht="93.75" x14ac:dyDescent="0.2">
      <c r="A41" s="8" t="s">
        <v>19</v>
      </c>
      <c r="B41" s="9">
        <v>377.2</v>
      </c>
      <c r="C41" s="9">
        <v>376</v>
      </c>
    </row>
    <row r="42" spans="1:3" ht="75" x14ac:dyDescent="0.2">
      <c r="A42" s="8" t="s">
        <v>32</v>
      </c>
      <c r="B42" s="9">
        <v>140.4</v>
      </c>
      <c r="C42" s="9">
        <v>0</v>
      </c>
    </row>
    <row r="43" spans="1:3" ht="67.5" customHeight="1" x14ac:dyDescent="0.2">
      <c r="A43" s="8" t="s">
        <v>50</v>
      </c>
      <c r="B43" s="9">
        <v>114.8</v>
      </c>
      <c r="C43" s="9">
        <v>0</v>
      </c>
    </row>
    <row r="44" spans="1:3" ht="168.75" x14ac:dyDescent="0.2">
      <c r="A44" s="8" t="s">
        <v>18</v>
      </c>
      <c r="B44" s="9">
        <v>9904.7999999999993</v>
      </c>
      <c r="C44" s="9">
        <v>13069.7</v>
      </c>
    </row>
    <row r="45" spans="1:3" ht="112.5" x14ac:dyDescent="0.2">
      <c r="A45" s="8" t="s">
        <v>33</v>
      </c>
      <c r="B45" s="9">
        <v>3690.2</v>
      </c>
      <c r="C45" s="9">
        <v>3690.2</v>
      </c>
    </row>
    <row r="46" spans="1:3" ht="150" x14ac:dyDescent="0.2">
      <c r="A46" s="8" t="s">
        <v>15</v>
      </c>
      <c r="B46" s="9">
        <v>8282.5</v>
      </c>
      <c r="C46" s="9">
        <v>8386.4</v>
      </c>
    </row>
    <row r="47" spans="1:3" ht="93.75" x14ac:dyDescent="0.2">
      <c r="A47" s="8" t="s">
        <v>61</v>
      </c>
      <c r="B47" s="9">
        <v>9002</v>
      </c>
      <c r="C47" s="9">
        <v>9054.2000000000007</v>
      </c>
    </row>
    <row r="48" spans="1:3" ht="93.75" x14ac:dyDescent="0.2">
      <c r="A48" s="8" t="s">
        <v>52</v>
      </c>
      <c r="B48" s="9">
        <v>54955.9</v>
      </c>
      <c r="C48" s="9">
        <v>57643.5</v>
      </c>
    </row>
    <row r="49" spans="1:3" ht="112.5" x14ac:dyDescent="0.2">
      <c r="A49" s="8" t="s">
        <v>24</v>
      </c>
      <c r="B49" s="9">
        <v>4610</v>
      </c>
      <c r="C49" s="9">
        <v>4610</v>
      </c>
    </row>
    <row r="50" spans="1:3" ht="118.5" customHeight="1" x14ac:dyDescent="0.2">
      <c r="A50" s="8" t="s">
        <v>51</v>
      </c>
      <c r="B50" s="9">
        <v>293.39999999999998</v>
      </c>
      <c r="C50" s="9">
        <v>260.10000000000002</v>
      </c>
    </row>
    <row r="51" spans="1:3" ht="93.75" x14ac:dyDescent="0.2">
      <c r="A51" s="10" t="s">
        <v>34</v>
      </c>
      <c r="B51" s="9">
        <v>168.7</v>
      </c>
      <c r="C51" s="9">
        <v>168.7</v>
      </c>
    </row>
    <row r="52" spans="1:3" ht="112.5" x14ac:dyDescent="0.2">
      <c r="A52" s="13" t="s">
        <v>42</v>
      </c>
      <c r="B52" s="21">
        <v>285.7</v>
      </c>
      <c r="C52" s="21">
        <v>285.7</v>
      </c>
    </row>
    <row r="53" spans="1:3" ht="93.75" x14ac:dyDescent="0.2">
      <c r="A53" s="13" t="s">
        <v>35</v>
      </c>
      <c r="B53" s="21">
        <v>2499.9</v>
      </c>
      <c r="C53" s="21">
        <v>2499.9</v>
      </c>
    </row>
    <row r="54" spans="1:3" ht="109.5" customHeight="1" x14ac:dyDescent="0.2">
      <c r="A54" s="13" t="s">
        <v>53</v>
      </c>
      <c r="B54" s="21">
        <v>5496</v>
      </c>
      <c r="C54" s="21">
        <v>5496</v>
      </c>
    </row>
    <row r="55" spans="1:3" ht="19.5" x14ac:dyDescent="0.2">
      <c r="A55" s="18" t="s">
        <v>36</v>
      </c>
      <c r="B55" s="22">
        <f t="shared" ref="B55:C55" si="2">B56+B57</f>
        <v>58749.2</v>
      </c>
      <c r="C55" s="22">
        <f t="shared" si="2"/>
        <v>58749.2</v>
      </c>
    </row>
    <row r="56" spans="1:3" ht="18.75" x14ac:dyDescent="0.2">
      <c r="A56" s="20" t="s">
        <v>3</v>
      </c>
      <c r="B56" s="11">
        <f t="shared" ref="B56:C56" si="3">B59+B60+B61</f>
        <v>9533.6</v>
      </c>
      <c r="C56" s="11">
        <f t="shared" si="3"/>
        <v>9533.6</v>
      </c>
    </row>
    <row r="57" spans="1:3" ht="18.75" x14ac:dyDescent="0.2">
      <c r="A57" s="20" t="s">
        <v>5</v>
      </c>
      <c r="B57" s="11">
        <f>B58</f>
        <v>49215.6</v>
      </c>
      <c r="C57" s="11">
        <f>C58</f>
        <v>49215.6</v>
      </c>
    </row>
    <row r="58" spans="1:3" ht="154.5" customHeight="1" x14ac:dyDescent="0.2">
      <c r="A58" s="8" t="s">
        <v>54</v>
      </c>
      <c r="B58" s="12">
        <v>49215.6</v>
      </c>
      <c r="C58" s="12">
        <v>49215.6</v>
      </c>
    </row>
    <row r="59" spans="1:3" ht="93.75" x14ac:dyDescent="0.2">
      <c r="A59" s="8" t="s">
        <v>16</v>
      </c>
      <c r="B59" s="12">
        <v>1833.6</v>
      </c>
      <c r="C59" s="12">
        <v>1833.6</v>
      </c>
    </row>
    <row r="60" spans="1:3" ht="75" x14ac:dyDescent="0.2">
      <c r="A60" s="8" t="s">
        <v>21</v>
      </c>
      <c r="B60" s="9">
        <v>7600</v>
      </c>
      <c r="C60" s="9">
        <v>7600</v>
      </c>
    </row>
    <row r="61" spans="1:3" ht="112.5" x14ac:dyDescent="0.2">
      <c r="A61" s="8" t="s">
        <v>60</v>
      </c>
      <c r="B61" s="9">
        <v>100</v>
      </c>
      <c r="C61" s="9">
        <v>100</v>
      </c>
    </row>
    <row r="62" spans="1:3" ht="78" x14ac:dyDescent="0.2">
      <c r="A62" s="14" t="s">
        <v>37</v>
      </c>
      <c r="B62" s="19">
        <f>SUM(B63:B64)</f>
        <v>371718.69999999995</v>
      </c>
      <c r="C62" s="19">
        <f>SUM(C63:C64)</f>
        <v>332665.59999999998</v>
      </c>
    </row>
    <row r="63" spans="1:3" ht="131.25" x14ac:dyDescent="0.2">
      <c r="A63" s="10" t="s">
        <v>38</v>
      </c>
      <c r="B63" s="12">
        <v>221771.4</v>
      </c>
      <c r="C63" s="12">
        <v>275580</v>
      </c>
    </row>
    <row r="64" spans="1:3" ht="150" x14ac:dyDescent="0.2">
      <c r="A64" s="10" t="s">
        <v>39</v>
      </c>
      <c r="B64" s="12">
        <v>149947.29999999999</v>
      </c>
      <c r="C64" s="12">
        <v>57085.599999999999</v>
      </c>
    </row>
    <row r="65" spans="1:3" ht="19.5" x14ac:dyDescent="0.2">
      <c r="A65" s="23" t="s">
        <v>9</v>
      </c>
      <c r="B65" s="22">
        <f>B10+B31+B55+B62</f>
        <v>3557078.5000000009</v>
      </c>
      <c r="C65" s="22">
        <f>C10+C31+C55+C62</f>
        <v>2752681.1000000006</v>
      </c>
    </row>
  </sheetData>
  <mergeCells count="5">
    <mergeCell ref="A6:C6"/>
    <mergeCell ref="B1:C1"/>
    <mergeCell ref="B2:C2"/>
    <mergeCell ref="B3:C3"/>
    <mergeCell ref="B4:C4"/>
  </mergeCells>
  <phoneticPr fontId="5" type="noConversion"/>
  <printOptions horizontalCentered="1"/>
  <pageMargins left="0.39370078740157483" right="1.7716535433070868" top="0.78740157480314965" bottom="0.78740157480314965" header="0.51181102362204722" footer="0.39370078740157483"/>
  <pageSetup paperSize="9" scale="55" firstPageNumber="275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Киямова Юлия Валерьевна</cp:lastModifiedBy>
  <cp:lastPrinted>2022-11-16T05:59:22Z</cp:lastPrinted>
  <dcterms:created xsi:type="dcterms:W3CDTF">2014-10-24T05:04:51Z</dcterms:created>
  <dcterms:modified xsi:type="dcterms:W3CDTF">2022-11-16T05:59:25Z</dcterms:modified>
</cp:coreProperties>
</file>